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fragi\Nextcloud\Shared\ΣΤΑΤΙΣΤΙΚΗ\Βαθμολογία σωματείων\"/>
    </mc:Choice>
  </mc:AlternateContent>
  <xr:revisionPtr revIDLastSave="0" documentId="13_ncr:1_{FE51C8BC-F3CF-4AD9-9245-7A3D29A9804C}" xr6:coauthVersionLast="47" xr6:coauthVersionMax="47" xr10:uidLastSave="{00000000-0000-0000-0000-000000000000}"/>
  <bookViews>
    <workbookView xWindow="-108" yWindow="-108" windowWidth="23256" windowHeight="12456" tabRatio="500" activeTab="3" xr2:uid="{00000000-000D-0000-FFFF-FFFF00000000}"/>
  </bookViews>
  <sheets>
    <sheet name="ΑΝΤΡΕΣ Κ18 " sheetId="1" r:id="rId1"/>
    <sheet name="ΓΥΝΑΙΚΕΣ Κ18" sheetId="2" r:id="rId2"/>
    <sheet name="Sheet1" sheetId="3" state="hidden" r:id="rId3"/>
    <sheet name="Κατάταξη Κ18" sheetId="4" r:id="rId4"/>
  </sheets>
  <definedNames>
    <definedName name="_xlnm.Print_Area" localSheetId="3">'Κατάταξη Κ18'!$L$1:$N$47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86" i="1" l="1"/>
  <c r="D185" i="1"/>
  <c r="D174" i="1"/>
  <c r="D173" i="1"/>
  <c r="D172" i="1"/>
  <c r="D258" i="2"/>
  <c r="D129" i="1"/>
  <c r="D114" i="1"/>
  <c r="D115" i="1"/>
  <c r="D116" i="1"/>
  <c r="D117" i="1"/>
  <c r="D118" i="1"/>
  <c r="C188" i="3" s="1"/>
  <c r="D119" i="1"/>
  <c r="C30" i="3" s="1"/>
  <c r="D120" i="1"/>
  <c r="C128" i="3" s="1"/>
  <c r="D121" i="1"/>
  <c r="D122" i="1"/>
  <c r="D123" i="1"/>
  <c r="D124" i="1"/>
  <c r="D125" i="1"/>
  <c r="D126" i="1"/>
  <c r="C20" i="3" s="1"/>
  <c r="D127" i="1"/>
  <c r="C90" i="3" s="1"/>
  <c r="D128" i="1"/>
  <c r="C173" i="3" s="1"/>
  <c r="D175" i="2"/>
  <c r="D176" i="2"/>
  <c r="D177" i="2"/>
  <c r="D174" i="2"/>
  <c r="D178" i="2"/>
  <c r="L392" i="3"/>
  <c r="C392" i="3"/>
  <c r="L391" i="3"/>
  <c r="C391" i="3"/>
  <c r="L390" i="3"/>
  <c r="C390" i="3"/>
  <c r="L389" i="3"/>
  <c r="C389" i="3"/>
  <c r="L388" i="3"/>
  <c r="C388" i="3"/>
  <c r="L387" i="3"/>
  <c r="C387" i="3"/>
  <c r="L386" i="3"/>
  <c r="C386" i="3"/>
  <c r="L385" i="3"/>
  <c r="C385" i="3"/>
  <c r="L384" i="3"/>
  <c r="C384" i="3"/>
  <c r="L383" i="3"/>
  <c r="C383" i="3"/>
  <c r="L382" i="3"/>
  <c r="C382" i="3"/>
  <c r="L381" i="3"/>
  <c r="C381" i="3"/>
  <c r="L380" i="3"/>
  <c r="C380" i="3"/>
  <c r="L379" i="3"/>
  <c r="C379" i="3"/>
  <c r="L378" i="3"/>
  <c r="C378" i="3"/>
  <c r="L377" i="3"/>
  <c r="C377" i="3"/>
  <c r="L376" i="3"/>
  <c r="C376" i="3"/>
  <c r="L375" i="3"/>
  <c r="C375" i="3"/>
  <c r="L374" i="3"/>
  <c r="C374" i="3"/>
  <c r="L373" i="3"/>
  <c r="C373" i="3"/>
  <c r="L372" i="3"/>
  <c r="C372" i="3"/>
  <c r="L371" i="3"/>
  <c r="C371" i="3"/>
  <c r="L370" i="3"/>
  <c r="C370" i="3"/>
  <c r="L369" i="3"/>
  <c r="C369" i="3"/>
  <c r="L368" i="3"/>
  <c r="C368" i="3"/>
  <c r="L367" i="3"/>
  <c r="C367" i="3"/>
  <c r="L366" i="3"/>
  <c r="C366" i="3"/>
  <c r="L365" i="3"/>
  <c r="C365" i="3"/>
  <c r="L364" i="3"/>
  <c r="C364" i="3"/>
  <c r="L363" i="3"/>
  <c r="C363" i="3"/>
  <c r="L362" i="3"/>
  <c r="C362" i="3"/>
  <c r="L361" i="3"/>
  <c r="C361" i="3"/>
  <c r="L360" i="3"/>
  <c r="C360" i="3"/>
  <c r="L359" i="3"/>
  <c r="C359" i="3"/>
  <c r="L358" i="3"/>
  <c r="C358" i="3"/>
  <c r="L357" i="3"/>
  <c r="C357" i="3"/>
  <c r="L356" i="3"/>
  <c r="C356" i="3"/>
  <c r="L355" i="3"/>
  <c r="C355" i="3"/>
  <c r="L354" i="3"/>
  <c r="C354" i="3"/>
  <c r="L353" i="3"/>
  <c r="C353" i="3"/>
  <c r="L352" i="3"/>
  <c r="C352" i="3"/>
  <c r="L351" i="3"/>
  <c r="C351" i="3"/>
  <c r="L350" i="3"/>
  <c r="C350" i="3"/>
  <c r="L349" i="3"/>
  <c r="C349" i="3"/>
  <c r="L348" i="3"/>
  <c r="C348" i="3"/>
  <c r="L347" i="3"/>
  <c r="C347" i="3"/>
  <c r="C346" i="3"/>
  <c r="L345" i="3"/>
  <c r="C345" i="3"/>
  <c r="L344" i="3"/>
  <c r="C344" i="3"/>
  <c r="L343" i="3"/>
  <c r="C343" i="3"/>
  <c r="L342" i="3"/>
  <c r="C342" i="3"/>
  <c r="L341" i="3"/>
  <c r="C341" i="3"/>
  <c r="L340" i="3"/>
  <c r="C340" i="3"/>
  <c r="L339" i="3"/>
  <c r="L338" i="3"/>
  <c r="C338" i="3"/>
  <c r="L337" i="3"/>
  <c r="C337" i="3"/>
  <c r="L336" i="3"/>
  <c r="C336" i="3"/>
  <c r="L335" i="3"/>
  <c r="C335" i="3"/>
  <c r="L334" i="3"/>
  <c r="C334" i="3"/>
  <c r="L333" i="3"/>
  <c r="C333" i="3"/>
  <c r="L332" i="3"/>
  <c r="C332" i="3"/>
  <c r="L331" i="3"/>
  <c r="C331" i="3"/>
  <c r="L330" i="3"/>
  <c r="C330" i="3"/>
  <c r="L329" i="3"/>
  <c r="C329" i="3"/>
  <c r="L328" i="3"/>
  <c r="C328" i="3"/>
  <c r="L327" i="3"/>
  <c r="C327" i="3"/>
  <c r="L326" i="3"/>
  <c r="C326" i="3"/>
  <c r="L325" i="3"/>
  <c r="C325" i="3"/>
  <c r="L324" i="3"/>
  <c r="C324" i="3"/>
  <c r="L323" i="3"/>
  <c r="C323" i="3"/>
  <c r="L322" i="3"/>
  <c r="C322" i="3"/>
  <c r="L321" i="3"/>
  <c r="C321" i="3"/>
  <c r="L320" i="3"/>
  <c r="C320" i="3"/>
  <c r="L319" i="3"/>
  <c r="C319" i="3"/>
  <c r="L318" i="3"/>
  <c r="C318" i="3"/>
  <c r="L317" i="3"/>
  <c r="C317" i="3"/>
  <c r="L316" i="3"/>
  <c r="C316" i="3"/>
  <c r="L315" i="3"/>
  <c r="C315" i="3"/>
  <c r="L314" i="3"/>
  <c r="C314" i="3"/>
  <c r="L313" i="3"/>
  <c r="L312" i="3"/>
  <c r="C312" i="3"/>
  <c r="L311" i="3"/>
  <c r="C311" i="3"/>
  <c r="L310" i="3"/>
  <c r="C310" i="3"/>
  <c r="L309" i="3"/>
  <c r="C309" i="3"/>
  <c r="L308" i="3"/>
  <c r="C308" i="3"/>
  <c r="L307" i="3"/>
  <c r="C307" i="3"/>
  <c r="L306" i="3"/>
  <c r="C306" i="3"/>
  <c r="L305" i="3"/>
  <c r="C305" i="3"/>
  <c r="L304" i="3"/>
  <c r="C304" i="3"/>
  <c r="L303" i="3"/>
  <c r="C303" i="3"/>
  <c r="L302" i="3"/>
  <c r="C302" i="3"/>
  <c r="L301" i="3"/>
  <c r="C301" i="3"/>
  <c r="L300" i="3"/>
  <c r="C300" i="3"/>
  <c r="L299" i="3"/>
  <c r="C299" i="3"/>
  <c r="L298" i="3"/>
  <c r="C298" i="3"/>
  <c r="L297" i="3"/>
  <c r="C297" i="3"/>
  <c r="L296" i="3"/>
  <c r="C296" i="3"/>
  <c r="L295" i="3"/>
  <c r="C295" i="3"/>
  <c r="L294" i="3"/>
  <c r="C294" i="3"/>
  <c r="L293" i="3"/>
  <c r="C293" i="3"/>
  <c r="L292" i="3"/>
  <c r="C292" i="3"/>
  <c r="L291" i="3"/>
  <c r="C291" i="3"/>
  <c r="L290" i="3"/>
  <c r="C290" i="3"/>
  <c r="L289" i="3"/>
  <c r="C289" i="3"/>
  <c r="L288" i="3"/>
  <c r="C288" i="3"/>
  <c r="L287" i="3"/>
  <c r="C287" i="3"/>
  <c r="L286" i="3"/>
  <c r="C286" i="3"/>
  <c r="L285" i="3"/>
  <c r="C285" i="3"/>
  <c r="L284" i="3"/>
  <c r="C284" i="3"/>
  <c r="L283" i="3"/>
  <c r="C283" i="3"/>
  <c r="L282" i="3"/>
  <c r="C282" i="3"/>
  <c r="L281" i="3"/>
  <c r="C281" i="3"/>
  <c r="L280" i="3"/>
  <c r="C280" i="3"/>
  <c r="L279" i="3"/>
  <c r="C279" i="3"/>
  <c r="L278" i="3"/>
  <c r="C278" i="3"/>
  <c r="L277" i="3"/>
  <c r="C277" i="3"/>
  <c r="L276" i="3"/>
  <c r="C276" i="3"/>
  <c r="L275" i="3"/>
  <c r="C275" i="3"/>
  <c r="L274" i="3"/>
  <c r="C274" i="3"/>
  <c r="L273" i="3"/>
  <c r="C273" i="3"/>
  <c r="L272" i="3"/>
  <c r="C272" i="3"/>
  <c r="L271" i="3"/>
  <c r="C271" i="3"/>
  <c r="L270" i="3"/>
  <c r="L269" i="3"/>
  <c r="C269" i="3"/>
  <c r="L268" i="3"/>
  <c r="C268" i="3"/>
  <c r="L267" i="3"/>
  <c r="C267" i="3"/>
  <c r="L266" i="3"/>
  <c r="C266" i="3"/>
  <c r="L265" i="3"/>
  <c r="C265" i="3"/>
  <c r="L264" i="3"/>
  <c r="C264" i="3"/>
  <c r="L263" i="3"/>
  <c r="C263" i="3"/>
  <c r="L262" i="3"/>
  <c r="C262" i="3"/>
  <c r="L261" i="3"/>
  <c r="C261" i="3"/>
  <c r="L260" i="3"/>
  <c r="C260" i="3"/>
  <c r="L259" i="3"/>
  <c r="C259" i="3"/>
  <c r="L258" i="3"/>
  <c r="C258" i="3"/>
  <c r="L257" i="3"/>
  <c r="C257" i="3"/>
  <c r="L256" i="3"/>
  <c r="C256" i="3"/>
  <c r="L255" i="3"/>
  <c r="C255" i="3"/>
  <c r="L254" i="3"/>
  <c r="C254" i="3"/>
  <c r="L253" i="3"/>
  <c r="C253" i="3"/>
  <c r="L252" i="3"/>
  <c r="C252" i="3"/>
  <c r="L251" i="3"/>
  <c r="L250" i="3"/>
  <c r="C250" i="3"/>
  <c r="L249" i="3"/>
  <c r="C249" i="3"/>
  <c r="L248" i="3"/>
  <c r="C248" i="3"/>
  <c r="L247" i="3"/>
  <c r="C247" i="3"/>
  <c r="L246" i="3"/>
  <c r="C246" i="3"/>
  <c r="L245" i="3"/>
  <c r="C245" i="3"/>
  <c r="L244" i="3"/>
  <c r="C244" i="3"/>
  <c r="L243" i="3"/>
  <c r="L242" i="3"/>
  <c r="C242" i="3"/>
  <c r="L241" i="3"/>
  <c r="C241" i="3"/>
  <c r="L240" i="3"/>
  <c r="C240" i="3"/>
  <c r="L239" i="3"/>
  <c r="C239" i="3"/>
  <c r="L238" i="3"/>
  <c r="C238" i="3"/>
  <c r="L237" i="3"/>
  <c r="C237" i="3"/>
  <c r="L236" i="3"/>
  <c r="C236" i="3"/>
  <c r="L235" i="3"/>
  <c r="C235" i="3"/>
  <c r="L234" i="3"/>
  <c r="L233" i="3"/>
  <c r="C233" i="3"/>
  <c r="L232" i="3"/>
  <c r="C232" i="3"/>
  <c r="L231" i="3"/>
  <c r="C231" i="3"/>
  <c r="L230" i="3"/>
  <c r="C230" i="3"/>
  <c r="L229" i="3"/>
  <c r="C229" i="3"/>
  <c r="L228" i="3"/>
  <c r="C228" i="3"/>
  <c r="L227" i="3"/>
  <c r="C227" i="3"/>
  <c r="L226" i="3"/>
  <c r="C226" i="3"/>
  <c r="L225" i="3"/>
  <c r="C225" i="3"/>
  <c r="L224" i="3"/>
  <c r="C224" i="3"/>
  <c r="L222" i="3"/>
  <c r="L221" i="3"/>
  <c r="C221" i="3"/>
  <c r="L220" i="3"/>
  <c r="C220" i="3"/>
  <c r="L219" i="3"/>
  <c r="C219" i="3"/>
  <c r="L218" i="3"/>
  <c r="C218" i="3"/>
  <c r="L217" i="3"/>
  <c r="C217" i="3"/>
  <c r="L216" i="3"/>
  <c r="C216" i="3"/>
  <c r="L215" i="3"/>
  <c r="C215" i="3"/>
  <c r="C214" i="3"/>
  <c r="L213" i="3"/>
  <c r="C213" i="3"/>
  <c r="L212" i="3"/>
  <c r="C212" i="3"/>
  <c r="L211" i="3"/>
  <c r="C211" i="3"/>
  <c r="L210" i="3"/>
  <c r="C210" i="3"/>
  <c r="L209" i="3"/>
  <c r="C209" i="3"/>
  <c r="L208" i="3"/>
  <c r="C208" i="3"/>
  <c r="L207" i="3"/>
  <c r="C207" i="3"/>
  <c r="L206" i="3"/>
  <c r="C206" i="3"/>
  <c r="L205" i="3"/>
  <c r="C205" i="3"/>
  <c r="L204" i="3"/>
  <c r="C204" i="3"/>
  <c r="L203" i="3"/>
  <c r="C203" i="3"/>
  <c r="L202" i="3"/>
  <c r="C202" i="3"/>
  <c r="L201" i="3"/>
  <c r="C201" i="3"/>
  <c r="L200" i="3"/>
  <c r="C200" i="3"/>
  <c r="L199" i="3"/>
  <c r="C199" i="3"/>
  <c r="L198" i="3"/>
  <c r="C198" i="3"/>
  <c r="L197" i="3"/>
  <c r="C197" i="3"/>
  <c r="L196" i="3"/>
  <c r="C196" i="3"/>
  <c r="L195" i="3"/>
  <c r="C195" i="3"/>
  <c r="L194" i="3"/>
  <c r="C194" i="3"/>
  <c r="L193" i="3"/>
  <c r="C193" i="3"/>
  <c r="L192" i="3"/>
  <c r="C192" i="3"/>
  <c r="L191" i="3"/>
  <c r="C191" i="3"/>
  <c r="L190" i="3"/>
  <c r="C190" i="3"/>
  <c r="L189" i="3"/>
  <c r="C189" i="3"/>
  <c r="L187" i="3"/>
  <c r="C187" i="3"/>
  <c r="L186" i="3"/>
  <c r="C186" i="3"/>
  <c r="L185" i="3"/>
  <c r="C185" i="3"/>
  <c r="L184" i="3"/>
  <c r="C184" i="3"/>
  <c r="L183" i="3"/>
  <c r="C183" i="3"/>
  <c r="L182" i="3"/>
  <c r="C182" i="3"/>
  <c r="L181" i="3"/>
  <c r="C181" i="3"/>
  <c r="L180" i="3"/>
  <c r="C180" i="3"/>
  <c r="L179" i="3"/>
  <c r="C179" i="3"/>
  <c r="L178" i="3"/>
  <c r="C178" i="3"/>
  <c r="L177" i="3"/>
  <c r="C177" i="3"/>
  <c r="L176" i="3"/>
  <c r="C176" i="3"/>
  <c r="L175" i="3"/>
  <c r="C175" i="3"/>
  <c r="L174" i="3"/>
  <c r="C174" i="3"/>
  <c r="L172" i="3"/>
  <c r="C172" i="3"/>
  <c r="L171" i="3"/>
  <c r="C171" i="3"/>
  <c r="L170" i="3"/>
  <c r="C170" i="3"/>
  <c r="L169" i="3"/>
  <c r="C169" i="3"/>
  <c r="L168" i="3"/>
  <c r="C168" i="3"/>
  <c r="L167" i="3"/>
  <c r="C167" i="3"/>
  <c r="L166" i="3"/>
  <c r="C166" i="3"/>
  <c r="L165" i="3"/>
  <c r="C165" i="3"/>
  <c r="L164" i="3"/>
  <c r="C164" i="3"/>
  <c r="L162" i="3"/>
  <c r="C162" i="3"/>
  <c r="L161" i="3"/>
  <c r="C161" i="3"/>
  <c r="L160" i="3"/>
  <c r="C160" i="3"/>
  <c r="L159" i="3"/>
  <c r="C159" i="3"/>
  <c r="L158" i="3"/>
  <c r="C158" i="3"/>
  <c r="L157" i="3"/>
  <c r="C157" i="3"/>
  <c r="L156" i="3"/>
  <c r="C156" i="3"/>
  <c r="C155" i="3"/>
  <c r="L154" i="3"/>
  <c r="C154" i="3"/>
  <c r="L153" i="3"/>
  <c r="C153" i="3"/>
  <c r="L152" i="3"/>
  <c r="C152" i="3"/>
  <c r="L151" i="3"/>
  <c r="C151" i="3"/>
  <c r="L149" i="3"/>
  <c r="C149" i="3"/>
  <c r="L148" i="3"/>
  <c r="C148" i="3"/>
  <c r="L147" i="3"/>
  <c r="C147" i="3"/>
  <c r="L146" i="3"/>
  <c r="C146" i="3"/>
  <c r="L145" i="3"/>
  <c r="C145" i="3"/>
  <c r="L144" i="3"/>
  <c r="C144" i="3"/>
  <c r="L143" i="3"/>
  <c r="C143" i="3"/>
  <c r="L142" i="3"/>
  <c r="L141" i="3"/>
  <c r="C141" i="3"/>
  <c r="L140" i="3"/>
  <c r="C140" i="3"/>
  <c r="L139" i="3"/>
  <c r="C139" i="3"/>
  <c r="L138" i="3"/>
  <c r="C138" i="3"/>
  <c r="L137" i="3"/>
  <c r="C137" i="3"/>
  <c r="L136" i="3"/>
  <c r="C136" i="3"/>
  <c r="L135" i="3"/>
  <c r="C135" i="3"/>
  <c r="L134" i="3"/>
  <c r="C134" i="3"/>
  <c r="C133" i="3"/>
  <c r="L132" i="3"/>
  <c r="C132" i="3"/>
  <c r="L131" i="3"/>
  <c r="C131" i="3"/>
  <c r="L130" i="3"/>
  <c r="C130" i="3"/>
  <c r="L129" i="3"/>
  <c r="C129" i="3"/>
  <c r="L127" i="3"/>
  <c r="C127" i="3"/>
  <c r="L126" i="3"/>
  <c r="C126" i="3"/>
  <c r="L125" i="3"/>
  <c r="C125" i="3"/>
  <c r="L124" i="3"/>
  <c r="C124" i="3"/>
  <c r="L123" i="3"/>
  <c r="C123" i="3"/>
  <c r="L122" i="3"/>
  <c r="C122" i="3"/>
  <c r="L121" i="3"/>
  <c r="C121" i="3"/>
  <c r="L120" i="3"/>
  <c r="C120" i="3"/>
  <c r="L119" i="3"/>
  <c r="C119" i="3"/>
  <c r="L118" i="3"/>
  <c r="C118" i="3"/>
  <c r="L117" i="3"/>
  <c r="C117" i="3"/>
  <c r="L116" i="3"/>
  <c r="C116" i="3"/>
  <c r="L115" i="3"/>
  <c r="C115" i="3"/>
  <c r="L114" i="3"/>
  <c r="C114" i="3"/>
  <c r="L113" i="3"/>
  <c r="C113" i="3"/>
  <c r="L112" i="3"/>
  <c r="C112" i="3"/>
  <c r="L111" i="3"/>
  <c r="C111" i="3"/>
  <c r="L110" i="3"/>
  <c r="L109" i="3"/>
  <c r="C109" i="3"/>
  <c r="L108" i="3"/>
  <c r="C108" i="3"/>
  <c r="L107" i="3"/>
  <c r="C107" i="3"/>
  <c r="L106" i="3"/>
  <c r="C106" i="3"/>
  <c r="L105" i="3"/>
  <c r="C105" i="3"/>
  <c r="L104" i="3"/>
  <c r="C104" i="3"/>
  <c r="L103" i="3"/>
  <c r="C103" i="3"/>
  <c r="L102" i="3"/>
  <c r="C102" i="3"/>
  <c r="L101" i="3"/>
  <c r="C101" i="3"/>
  <c r="L100" i="3"/>
  <c r="C100" i="3"/>
  <c r="L99" i="3"/>
  <c r="C99" i="3"/>
  <c r="L98" i="3"/>
  <c r="C98" i="3"/>
  <c r="L97" i="3"/>
  <c r="C97" i="3"/>
  <c r="L96" i="3"/>
  <c r="C96" i="3"/>
  <c r="L95" i="3"/>
  <c r="C95" i="3"/>
  <c r="L94" i="3"/>
  <c r="C94" i="3"/>
  <c r="L93" i="3"/>
  <c r="C93" i="3"/>
  <c r="L92" i="3"/>
  <c r="C92" i="3"/>
  <c r="L91" i="3"/>
  <c r="C91" i="3"/>
  <c r="L90" i="3"/>
  <c r="C89" i="3"/>
  <c r="L88" i="3"/>
  <c r="C88" i="3"/>
  <c r="L87" i="3"/>
  <c r="C87" i="3"/>
  <c r="L86" i="3"/>
  <c r="C86" i="3"/>
  <c r="C85" i="3"/>
  <c r="L84" i="3"/>
  <c r="C84" i="3"/>
  <c r="L83" i="3"/>
  <c r="C83" i="3"/>
  <c r="L82" i="3"/>
  <c r="C82" i="3"/>
  <c r="L81" i="3"/>
  <c r="C81" i="3"/>
  <c r="L80" i="3"/>
  <c r="C80" i="3"/>
  <c r="C79" i="3"/>
  <c r="L78" i="3"/>
  <c r="C78" i="3"/>
  <c r="L77" i="3"/>
  <c r="C77" i="3"/>
  <c r="L76" i="3"/>
  <c r="L75" i="3"/>
  <c r="C75" i="3"/>
  <c r="L74" i="3"/>
  <c r="C74" i="3"/>
  <c r="L73" i="3"/>
  <c r="C73" i="3"/>
  <c r="L71" i="3"/>
  <c r="L70" i="3"/>
  <c r="C70" i="3"/>
  <c r="L69" i="3"/>
  <c r="C69" i="3"/>
  <c r="L68" i="3"/>
  <c r="C68" i="3"/>
  <c r="L67" i="3"/>
  <c r="C67" i="3"/>
  <c r="L66" i="3"/>
  <c r="C66" i="3"/>
  <c r="L65" i="3"/>
  <c r="C65" i="3"/>
  <c r="L64" i="3"/>
  <c r="C64" i="3"/>
  <c r="L63" i="3"/>
  <c r="C63" i="3"/>
  <c r="L62" i="3"/>
  <c r="C62" i="3"/>
  <c r="L61" i="3"/>
  <c r="C61" i="3"/>
  <c r="L60" i="3"/>
  <c r="C60" i="3"/>
  <c r="L59" i="3"/>
  <c r="C59" i="3"/>
  <c r="L58" i="3"/>
  <c r="C58" i="3"/>
  <c r="L57" i="3"/>
  <c r="C57" i="3"/>
  <c r="L56" i="3"/>
  <c r="C56" i="3"/>
  <c r="L55" i="3"/>
  <c r="C55" i="3"/>
  <c r="L54" i="3"/>
  <c r="C54" i="3"/>
  <c r="L53" i="3"/>
  <c r="C53" i="3"/>
  <c r="L52" i="3"/>
  <c r="C52" i="3"/>
  <c r="C51" i="3"/>
  <c r="L50" i="3"/>
  <c r="L49" i="3"/>
  <c r="C49" i="3"/>
  <c r="C48" i="3"/>
  <c r="L47" i="3"/>
  <c r="C47" i="3"/>
  <c r="L46" i="3"/>
  <c r="C46" i="3"/>
  <c r="L45" i="3"/>
  <c r="C45" i="3"/>
  <c r="L44" i="3"/>
  <c r="C44" i="3"/>
  <c r="L42" i="3"/>
  <c r="C42" i="3"/>
  <c r="L41" i="3"/>
  <c r="C41" i="3"/>
  <c r="L40" i="3"/>
  <c r="C40" i="3"/>
  <c r="L39" i="3"/>
  <c r="C39" i="3"/>
  <c r="L38" i="3"/>
  <c r="C38" i="3"/>
  <c r="L37" i="3"/>
  <c r="C37" i="3"/>
  <c r="C36" i="3"/>
  <c r="L35" i="3"/>
  <c r="C35" i="3"/>
  <c r="C34" i="3"/>
  <c r="L33" i="3"/>
  <c r="C33" i="3"/>
  <c r="L32" i="3"/>
  <c r="C32" i="3"/>
  <c r="L31" i="3"/>
  <c r="C31" i="3"/>
  <c r="L29" i="3"/>
  <c r="C29" i="3"/>
  <c r="L28" i="3"/>
  <c r="C28" i="3"/>
  <c r="L27" i="3"/>
  <c r="C27" i="3"/>
  <c r="C26" i="3"/>
  <c r="L25" i="3"/>
  <c r="C25" i="3"/>
  <c r="L24" i="3"/>
  <c r="C24" i="3"/>
  <c r="L22" i="3"/>
  <c r="C22" i="3"/>
  <c r="L21" i="3"/>
  <c r="C21" i="3"/>
  <c r="L20" i="3"/>
  <c r="L19" i="3"/>
  <c r="C19" i="3"/>
  <c r="L18" i="3"/>
  <c r="C18" i="3"/>
  <c r="L17" i="3"/>
  <c r="C17" i="3"/>
  <c r="L16" i="3"/>
  <c r="C16" i="3"/>
  <c r="L15" i="3"/>
  <c r="C15" i="3"/>
  <c r="L14" i="3"/>
  <c r="C14" i="3"/>
  <c r="L13" i="3"/>
  <c r="C13" i="3"/>
  <c r="L12" i="3"/>
  <c r="C12" i="3"/>
  <c r="L11" i="3"/>
  <c r="C11" i="3"/>
  <c r="L10" i="3"/>
  <c r="C10" i="3"/>
  <c r="L9" i="3"/>
  <c r="C9" i="3"/>
  <c r="L8" i="3"/>
  <c r="C8" i="3"/>
  <c r="L7" i="3"/>
  <c r="C7" i="3"/>
  <c r="L6" i="3"/>
  <c r="C6" i="3"/>
  <c r="C5" i="3"/>
  <c r="L4" i="3"/>
  <c r="C4" i="3"/>
  <c r="L3" i="3"/>
  <c r="C3" i="3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L34" i="3" s="1"/>
  <c r="D296" i="2"/>
  <c r="D295" i="2"/>
  <c r="D294" i="2"/>
  <c r="L72" i="3" s="1"/>
  <c r="D293" i="2"/>
  <c r="L89" i="3" s="1"/>
  <c r="D292" i="2"/>
  <c r="D291" i="2"/>
  <c r="D290" i="2"/>
  <c r="L26" i="3" s="1"/>
  <c r="D289" i="2"/>
  <c r="L163" i="3" s="1"/>
  <c r="D288" i="2"/>
  <c r="L43" i="3" s="1"/>
  <c r="D287" i="2"/>
  <c r="L5" i="3" s="1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7" i="2"/>
  <c r="L155" i="3" s="1"/>
  <c r="D256" i="2"/>
  <c r="L346" i="3" s="1"/>
  <c r="D255" i="2"/>
  <c r="L51" i="3" s="1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L48" i="3" s="1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3" i="2"/>
  <c r="D172" i="2"/>
  <c r="D171" i="2"/>
  <c r="D170" i="2"/>
  <c r="D169" i="2"/>
  <c r="D168" i="2"/>
  <c r="D167" i="2"/>
  <c r="D166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L173" i="3" s="1"/>
  <c r="D128" i="2"/>
  <c r="D127" i="2"/>
  <c r="D126" i="2"/>
  <c r="D125" i="2"/>
  <c r="D124" i="2"/>
  <c r="D123" i="2"/>
  <c r="L150" i="3" s="1"/>
  <c r="D122" i="2"/>
  <c r="L223" i="3" s="1"/>
  <c r="D121" i="2"/>
  <c r="L23" i="3" s="1"/>
  <c r="D120" i="2"/>
  <c r="L128" i="3" s="1"/>
  <c r="D119" i="2"/>
  <c r="D118" i="2"/>
  <c r="L188" i="3" s="1"/>
  <c r="D117" i="2"/>
  <c r="L30" i="3" s="1"/>
  <c r="D116" i="2"/>
  <c r="L36" i="3" s="1"/>
  <c r="D115" i="2"/>
  <c r="D114" i="2"/>
  <c r="L214" i="3" s="1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L133" i="3" s="1"/>
  <c r="D2" i="2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C313" i="3" s="1"/>
  <c r="D290" i="1"/>
  <c r="D289" i="1"/>
  <c r="D288" i="1"/>
  <c r="C163" i="3" s="1"/>
  <c r="D287" i="1"/>
  <c r="C43" i="3" s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C76" i="3" s="1"/>
  <c r="D240" i="1"/>
  <c r="C142" i="3" s="1"/>
  <c r="D239" i="1"/>
  <c r="C270" i="3" s="1"/>
  <c r="D238" i="1"/>
  <c r="C339" i="3" s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C251" i="3"/>
  <c r="C110" i="3"/>
  <c r="D184" i="1"/>
  <c r="C234" i="3" s="1"/>
  <c r="D183" i="1"/>
  <c r="C71" i="3" s="1"/>
  <c r="D182" i="1"/>
  <c r="C243" i="3" s="1"/>
  <c r="D181" i="1"/>
  <c r="C222" i="3" s="1"/>
  <c r="D180" i="1"/>
  <c r="D179" i="1"/>
  <c r="D178" i="1"/>
  <c r="D177" i="1"/>
  <c r="D176" i="1"/>
  <c r="D175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C150" i="3"/>
  <c r="C223" i="3"/>
  <c r="C23" i="3"/>
  <c r="C50" i="3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72" i="3" s="1"/>
  <c r="D2" i="1"/>
  <c r="L85" i="3" l="1"/>
  <c r="L79" i="3"/>
  <c r="C2" i="4" a="1"/>
  <c r="C390" i="4" s="1"/>
  <c r="M2" i="4" l="1" a="1"/>
  <c r="N351" i="4" s="1"/>
  <c r="D216" i="4"/>
  <c r="D243" i="4"/>
  <c r="D367" i="4"/>
  <c r="C315" i="4"/>
  <c r="C96" i="4"/>
  <c r="C17" i="4"/>
  <c r="D206" i="4"/>
  <c r="C357" i="4"/>
  <c r="C267" i="4"/>
  <c r="C28" i="4"/>
  <c r="D291" i="4"/>
  <c r="D148" i="4"/>
  <c r="C256" i="4"/>
  <c r="C9" i="4"/>
  <c r="C240" i="4"/>
  <c r="C313" i="4"/>
  <c r="C129" i="4"/>
  <c r="C337" i="4"/>
  <c r="D326" i="4"/>
  <c r="C149" i="4"/>
  <c r="D336" i="4"/>
  <c r="D146" i="4"/>
  <c r="C228" i="4"/>
  <c r="D13" i="4"/>
  <c r="C372" i="4"/>
  <c r="D319" i="4"/>
  <c r="D2" i="4"/>
  <c r="C171" i="4"/>
  <c r="C13" i="4"/>
  <c r="D87" i="4"/>
  <c r="C191" i="4"/>
  <c r="D50" i="4"/>
  <c r="D108" i="4"/>
  <c r="D171" i="4"/>
  <c r="C109" i="4"/>
  <c r="C69" i="4"/>
  <c r="D61" i="4"/>
  <c r="C38" i="4"/>
  <c r="D54" i="4"/>
  <c r="C79" i="4"/>
  <c r="C155" i="4"/>
  <c r="C293" i="4"/>
  <c r="D81" i="4"/>
  <c r="C319" i="4"/>
  <c r="D138" i="4"/>
  <c r="C197" i="4"/>
  <c r="D227" i="4"/>
  <c r="C300" i="4"/>
  <c r="C304" i="4"/>
  <c r="D15" i="4"/>
  <c r="D4" i="4"/>
  <c r="C385" i="4"/>
  <c r="C361" i="4"/>
  <c r="D217" i="4"/>
  <c r="D83" i="4"/>
  <c r="C40" i="4"/>
  <c r="D91" i="4"/>
  <c r="C290" i="4"/>
  <c r="C339" i="4"/>
  <c r="D99" i="4"/>
  <c r="C280" i="4"/>
  <c r="D359" i="4"/>
  <c r="D104" i="4"/>
  <c r="C76" i="4"/>
  <c r="C7" i="4"/>
  <c r="D334" i="4"/>
  <c r="C161" i="4"/>
  <c r="D360" i="4"/>
  <c r="C183" i="4"/>
  <c r="D240" i="4"/>
  <c r="C100" i="4"/>
  <c r="D384" i="4"/>
  <c r="D271" i="4"/>
  <c r="D391" i="4"/>
  <c r="D183" i="4"/>
  <c r="D60" i="4"/>
  <c r="C61" i="4"/>
  <c r="C30" i="4"/>
  <c r="D46" i="4"/>
  <c r="C71" i="4"/>
  <c r="D95" i="4"/>
  <c r="D282" i="4"/>
  <c r="C311" i="4"/>
  <c r="C3" i="4"/>
  <c r="C241" i="4"/>
  <c r="D66" i="4"/>
  <c r="D332" i="4"/>
  <c r="C184" i="4"/>
  <c r="C77" i="4"/>
  <c r="D62" i="4"/>
  <c r="C376" i="4"/>
  <c r="C19" i="4"/>
  <c r="C345" i="4"/>
  <c r="D264" i="4"/>
  <c r="C195" i="4"/>
  <c r="C130" i="4"/>
  <c r="C111" i="4"/>
  <c r="D85" i="4"/>
  <c r="C94" i="4"/>
  <c r="D112" i="4"/>
  <c r="D144" i="4"/>
  <c r="C177" i="4"/>
  <c r="D48" i="4"/>
  <c r="C250" i="4"/>
  <c r="D225" i="4"/>
  <c r="C289" i="4"/>
  <c r="C48" i="4"/>
  <c r="C44" i="4"/>
  <c r="C194" i="4"/>
  <c r="C291" i="4"/>
  <c r="C217" i="4"/>
  <c r="C348" i="4"/>
  <c r="D308" i="4"/>
  <c r="C5" i="4"/>
  <c r="D79" i="4"/>
  <c r="D52" i="4"/>
  <c r="C63" i="4"/>
  <c r="D330" i="4"/>
  <c r="C309" i="4"/>
  <c r="D29" i="4"/>
  <c r="D73" i="4"/>
  <c r="D58" i="4"/>
  <c r="C322" i="4"/>
  <c r="C11" i="4"/>
  <c r="C252" i="4"/>
  <c r="C120" i="4"/>
  <c r="D77" i="4"/>
  <c r="C46" i="4"/>
  <c r="D132" i="4"/>
  <c r="C165" i="4"/>
  <c r="C237" i="4"/>
  <c r="D74" i="4"/>
  <c r="D98" i="4"/>
  <c r="C43" i="4"/>
  <c r="D379" i="4"/>
  <c r="D275" i="4"/>
  <c r="D207" i="4"/>
  <c r="C140" i="4"/>
  <c r="D130" i="4"/>
  <c r="D93" i="4"/>
  <c r="C102" i="4"/>
  <c r="C122" i="4"/>
  <c r="D154" i="4"/>
  <c r="D258" i="4"/>
  <c r="D56" i="4"/>
  <c r="C26" i="4"/>
  <c r="D345" i="4"/>
  <c r="C328" i="4"/>
  <c r="C243" i="4"/>
  <c r="C36" i="4"/>
  <c r="D198" i="4"/>
  <c r="D380" i="4"/>
  <c r="C52" i="4"/>
  <c r="D136" i="4"/>
  <c r="D28" i="4"/>
  <c r="C114" i="4"/>
  <c r="D44" i="4"/>
  <c r="C15" i="4"/>
  <c r="C14" i="4"/>
  <c r="D116" i="4"/>
  <c r="D11" i="4"/>
  <c r="C242" i="4"/>
  <c r="D140" i="4"/>
  <c r="D223" i="4"/>
  <c r="D64" i="4"/>
  <c r="C34" i="4"/>
  <c r="C67" i="4"/>
  <c r="C333" i="4"/>
  <c r="D195" i="4"/>
  <c r="C163" i="4"/>
  <c r="D199" i="4"/>
  <c r="D339" i="4"/>
  <c r="D169" i="4"/>
  <c r="C138" i="4"/>
  <c r="C75" i="4"/>
  <c r="D27" i="4"/>
  <c r="C346" i="4"/>
  <c r="C276" i="4"/>
  <c r="C208" i="4"/>
  <c r="D219" i="4"/>
  <c r="C173" i="4"/>
  <c r="D175" i="4"/>
  <c r="D210" i="4"/>
  <c r="C245" i="4"/>
  <c r="C352" i="4"/>
  <c r="D212" i="4"/>
  <c r="C180" i="4"/>
  <c r="C158" i="4"/>
  <c r="D387" i="4"/>
  <c r="C370" i="4"/>
  <c r="D267" i="4"/>
  <c r="D160" i="4"/>
  <c r="D312" i="4"/>
  <c r="D274" i="4"/>
  <c r="C324" i="4"/>
  <c r="D23" i="4"/>
  <c r="C298" i="4"/>
  <c r="C381" i="4"/>
  <c r="D31" i="4"/>
  <c r="C92" i="4"/>
  <c r="D188" i="4"/>
  <c r="C321" i="4"/>
  <c r="D21" i="4"/>
  <c r="C59" i="4"/>
  <c r="D311" i="4"/>
  <c r="C172" i="4"/>
  <c r="C153" i="4"/>
  <c r="C112" i="4"/>
  <c r="C132" i="4"/>
  <c r="C269" i="4"/>
  <c r="D189" i="4"/>
  <c r="C128" i="4"/>
  <c r="D19" i="4"/>
  <c r="C265" i="4"/>
  <c r="D152" i="4"/>
  <c r="D153" i="4"/>
  <c r="D234" i="4"/>
  <c r="C202" i="4"/>
  <c r="D317" i="4"/>
  <c r="C204" i="4"/>
  <c r="D128" i="4"/>
  <c r="D75" i="4"/>
  <c r="D356" i="4"/>
  <c r="D288" i="4"/>
  <c r="C219" i="4"/>
  <c r="C232" i="4"/>
  <c r="C220" i="4"/>
  <c r="D186" i="4"/>
  <c r="C221" i="4"/>
  <c r="D315" i="4"/>
  <c r="C363" i="4"/>
  <c r="C225" i="4"/>
  <c r="C355" i="4"/>
  <c r="C286" i="4"/>
  <c r="C338" i="4"/>
  <c r="D94" i="4"/>
  <c r="C268" i="4"/>
  <c r="C47" i="4"/>
  <c r="C200" i="4"/>
  <c r="C386" i="4"/>
  <c r="C133" i="4"/>
  <c r="C316" i="4"/>
  <c r="C80" i="4"/>
  <c r="C248" i="4"/>
  <c r="D32" i="4"/>
  <c r="D178" i="4"/>
  <c r="C364" i="4"/>
  <c r="C115" i="4"/>
  <c r="C296" i="4"/>
  <c r="D57" i="4"/>
  <c r="D215" i="4"/>
  <c r="C10" i="4"/>
  <c r="D147" i="4"/>
  <c r="D331" i="4"/>
  <c r="D182" i="4"/>
  <c r="D310" i="4"/>
  <c r="C167" i="4"/>
  <c r="C295" i="4"/>
  <c r="D201" i="4"/>
  <c r="D329" i="4"/>
  <c r="D173" i="4"/>
  <c r="D301" i="4"/>
  <c r="C142" i="4"/>
  <c r="C270" i="4"/>
  <c r="C107" i="4"/>
  <c r="C285" i="4"/>
  <c r="C51" i="4"/>
  <c r="D204" i="4"/>
  <c r="D3" i="4"/>
  <c r="C139" i="4"/>
  <c r="D322" i="4"/>
  <c r="C84" i="4"/>
  <c r="D252" i="4"/>
  <c r="D36" i="4"/>
  <c r="D184" i="4"/>
  <c r="D370" i="4"/>
  <c r="D120" i="4"/>
  <c r="D300" i="4"/>
  <c r="D69" i="4"/>
  <c r="D232" i="4"/>
  <c r="C22" i="4"/>
  <c r="D163" i="4"/>
  <c r="D348" i="4"/>
  <c r="C103" i="4"/>
  <c r="D280" i="4"/>
  <c r="C55" i="4"/>
  <c r="C211" i="4"/>
  <c r="D7" i="4"/>
  <c r="C145" i="4"/>
  <c r="D328" i="4"/>
  <c r="C88" i="4"/>
  <c r="C259" i="4"/>
  <c r="D40" i="4"/>
  <c r="C189" i="4"/>
  <c r="D376" i="4"/>
  <c r="D124" i="4"/>
  <c r="C307" i="4"/>
  <c r="D65" i="4"/>
  <c r="D226" i="4"/>
  <c r="C18" i="4"/>
  <c r="D159" i="4"/>
  <c r="C344" i="4"/>
  <c r="D190" i="4"/>
  <c r="D318" i="4"/>
  <c r="C175" i="4"/>
  <c r="C303" i="4"/>
  <c r="D209" i="4"/>
  <c r="D337" i="4"/>
  <c r="D181" i="4"/>
  <c r="D309" i="4"/>
  <c r="C150" i="4"/>
  <c r="C278" i="4"/>
  <c r="D353" i="4"/>
  <c r="D197" i="4"/>
  <c r="D325" i="4"/>
  <c r="C166" i="4"/>
  <c r="C294" i="4"/>
  <c r="D156" i="4"/>
  <c r="C341" i="4"/>
  <c r="D89" i="4"/>
  <c r="D260" i="4"/>
  <c r="C42" i="4"/>
  <c r="D192" i="4"/>
  <c r="D378" i="4"/>
  <c r="D214" i="4"/>
  <c r="D342" i="4"/>
  <c r="C199" i="4"/>
  <c r="C327" i="4"/>
  <c r="D233" i="4"/>
  <c r="D361" i="4"/>
  <c r="D205" i="4"/>
  <c r="D333" i="4"/>
  <c r="C174" i="4"/>
  <c r="C302" i="4"/>
  <c r="D162" i="4"/>
  <c r="D327" i="4"/>
  <c r="C188" i="4"/>
  <c r="D123" i="4"/>
  <c r="C236" i="4"/>
  <c r="D168" i="4"/>
  <c r="C354" i="4"/>
  <c r="D97" i="4"/>
  <c r="C273" i="4"/>
  <c r="C50" i="4"/>
  <c r="D203" i="4"/>
  <c r="C389" i="4"/>
  <c r="D222" i="4"/>
  <c r="D350" i="4"/>
  <c r="C207" i="4"/>
  <c r="C335" i="4"/>
  <c r="D241" i="4"/>
  <c r="D369" i="4"/>
  <c r="D213" i="4"/>
  <c r="D341" i="4"/>
  <c r="C182" i="4"/>
  <c r="C310" i="4"/>
  <c r="D375" i="4"/>
  <c r="D43" i="4"/>
  <c r="D172" i="4"/>
  <c r="C62" i="4"/>
  <c r="C154" i="4"/>
  <c r="C95" i="4"/>
  <c r="D47" i="4"/>
  <c r="D200" i="4"/>
  <c r="D386" i="4"/>
  <c r="D135" i="4"/>
  <c r="D316" i="4"/>
  <c r="D248" i="4"/>
  <c r="C33" i="4"/>
  <c r="C179" i="4"/>
  <c r="D364" i="4"/>
  <c r="C106" i="4"/>
  <c r="C284" i="4"/>
  <c r="C216" i="4"/>
  <c r="D102" i="4"/>
  <c r="D230" i="4"/>
  <c r="D358" i="4"/>
  <c r="C215" i="4"/>
  <c r="C343" i="4"/>
  <c r="D249" i="4"/>
  <c r="D377" i="4"/>
  <c r="D221" i="4"/>
  <c r="D349" i="4"/>
  <c r="C190" i="4"/>
  <c r="C318" i="4"/>
  <c r="C332" i="4"/>
  <c r="D299" i="4"/>
  <c r="D279" i="4"/>
  <c r="C306" i="4"/>
  <c r="D18" i="4"/>
  <c r="C91" i="4"/>
  <c r="C380" i="4"/>
  <c r="D76" i="4"/>
  <c r="C29" i="4"/>
  <c r="D111" i="4"/>
  <c r="D220" i="4"/>
  <c r="D268" i="4"/>
  <c r="C58" i="4"/>
  <c r="D26" i="4"/>
  <c r="C170" i="4"/>
  <c r="D355" i="4"/>
  <c r="C99" i="4"/>
  <c r="C275" i="4"/>
  <c r="D51" i="4"/>
  <c r="C205" i="4"/>
  <c r="C4" i="4"/>
  <c r="D139" i="4"/>
  <c r="C323" i="4"/>
  <c r="D84" i="4"/>
  <c r="C253" i="4"/>
  <c r="C37" i="4"/>
  <c r="C185" i="4"/>
  <c r="C371" i="4"/>
  <c r="C121" i="4"/>
  <c r="C301" i="4"/>
  <c r="C70" i="4"/>
  <c r="C233" i="4"/>
  <c r="D22" i="4"/>
  <c r="C164" i="4"/>
  <c r="C349" i="4"/>
  <c r="D103" i="4"/>
  <c r="C281" i="4"/>
  <c r="D55" i="4"/>
  <c r="D211" i="4"/>
  <c r="C8" i="4"/>
  <c r="D145" i="4"/>
  <c r="C329" i="4"/>
  <c r="D88" i="4"/>
  <c r="D259" i="4"/>
  <c r="C41" i="4"/>
  <c r="D191" i="4"/>
  <c r="C377" i="4"/>
  <c r="D115" i="4"/>
  <c r="D296" i="4"/>
  <c r="C66" i="4"/>
  <c r="C227" i="4"/>
  <c r="D110" i="4"/>
  <c r="D238" i="4"/>
  <c r="D366" i="4"/>
  <c r="C223" i="4"/>
  <c r="C351" i="4"/>
  <c r="D257" i="4"/>
  <c r="D385" i="4"/>
  <c r="D229" i="4"/>
  <c r="D357" i="4"/>
  <c r="C198" i="4"/>
  <c r="C326" i="4"/>
  <c r="D10" i="4"/>
  <c r="D251" i="4"/>
  <c r="D119" i="4"/>
  <c r="C21" i="4"/>
  <c r="D101" i="4"/>
  <c r="C210" i="4"/>
  <c r="C144" i="4"/>
  <c r="C87" i="4"/>
  <c r="D39" i="4"/>
  <c r="D72" i="4"/>
  <c r="D344" i="4"/>
  <c r="C312" i="4"/>
  <c r="D338" i="4"/>
  <c r="D107" i="4"/>
  <c r="D151" i="4"/>
  <c r="D92" i="4"/>
  <c r="C45" i="4"/>
  <c r="C196" i="4"/>
  <c r="D383" i="4"/>
  <c r="C131" i="4"/>
  <c r="C314" i="4"/>
  <c r="C78" i="4"/>
  <c r="C244" i="4"/>
  <c r="D30" i="4"/>
  <c r="C176" i="4"/>
  <c r="C362" i="4"/>
  <c r="C113" i="4"/>
  <c r="C292" i="4"/>
  <c r="D63" i="4"/>
  <c r="C224" i="4"/>
  <c r="C16" i="4"/>
  <c r="D155" i="4"/>
  <c r="C340" i="4"/>
  <c r="D96" i="4"/>
  <c r="C272" i="4"/>
  <c r="C49" i="4"/>
  <c r="D202" i="4"/>
  <c r="C388" i="4"/>
  <c r="C125" i="4"/>
  <c r="D307" i="4"/>
  <c r="C74" i="4"/>
  <c r="D239" i="4"/>
  <c r="D118" i="4"/>
  <c r="D246" i="4"/>
  <c r="D374" i="4"/>
  <c r="C231" i="4"/>
  <c r="C359" i="4"/>
  <c r="D265" i="4"/>
  <c r="D109" i="4"/>
  <c r="D237" i="4"/>
  <c r="D365" i="4"/>
  <c r="C206" i="4"/>
  <c r="C334" i="4"/>
  <c r="C148" i="4"/>
  <c r="C83" i="4"/>
  <c r="D35" i="4"/>
  <c r="C369" i="4"/>
  <c r="D68" i="4"/>
  <c r="D231" i="4"/>
  <c r="D347" i="4"/>
  <c r="C54" i="4"/>
  <c r="D6" i="4"/>
  <c r="C258" i="4"/>
  <c r="C25" i="4"/>
  <c r="C160" i="4"/>
  <c r="C264" i="4"/>
  <c r="D194" i="4"/>
  <c r="D129" i="4"/>
  <c r="D242" i="4"/>
  <c r="C360" i="4"/>
  <c r="D290" i="4"/>
  <c r="D14" i="4"/>
  <c r="D80" i="4"/>
  <c r="D34" i="4"/>
  <c r="D180" i="4"/>
  <c r="C368" i="4"/>
  <c r="D287" i="4"/>
  <c r="D59" i="4"/>
  <c r="C218" i="4"/>
  <c r="C12" i="4"/>
  <c r="D335" i="4"/>
  <c r="C266" i="4"/>
  <c r="D42" i="4"/>
  <c r="C193" i="4"/>
  <c r="C379" i="4"/>
  <c r="C117" i="4"/>
  <c r="D298" i="4"/>
  <c r="D67" i="4"/>
  <c r="D228" i="4"/>
  <c r="C20" i="4"/>
  <c r="D161" i="4"/>
  <c r="D346" i="4"/>
  <c r="D100" i="4"/>
  <c r="D276" i="4"/>
  <c r="C53" i="4"/>
  <c r="D208" i="4"/>
  <c r="D5" i="4"/>
  <c r="C141" i="4"/>
  <c r="D324" i="4"/>
  <c r="C86" i="4"/>
  <c r="D256" i="4"/>
  <c r="D38" i="4"/>
  <c r="C187" i="4"/>
  <c r="D372" i="4"/>
  <c r="D122" i="4"/>
  <c r="D304" i="4"/>
  <c r="D71" i="4"/>
  <c r="C235" i="4"/>
  <c r="C24" i="4"/>
  <c r="D167" i="4"/>
  <c r="D352" i="4"/>
  <c r="C105" i="4"/>
  <c r="C283" i="4"/>
  <c r="C57" i="4"/>
  <c r="C213" i="4"/>
  <c r="C2" i="4"/>
  <c r="C137" i="4"/>
  <c r="C320" i="4"/>
  <c r="C82" i="4"/>
  <c r="D250" i="4"/>
  <c r="D126" i="4"/>
  <c r="D254" i="4"/>
  <c r="D382" i="4"/>
  <c r="C239" i="4"/>
  <c r="C367" i="4"/>
  <c r="D273" i="4"/>
  <c r="D117" i="4"/>
  <c r="D245" i="4"/>
  <c r="D373" i="4"/>
  <c r="C214" i="4"/>
  <c r="C342" i="4"/>
  <c r="D247" i="4"/>
  <c r="C32" i="4"/>
  <c r="C178" i="4"/>
  <c r="D363" i="4"/>
  <c r="D114" i="4"/>
  <c r="D295" i="4"/>
  <c r="C65" i="4"/>
  <c r="C226" i="4"/>
  <c r="D9" i="4"/>
  <c r="C147" i="4"/>
  <c r="C331" i="4"/>
  <c r="C90" i="4"/>
  <c r="C261" i="4"/>
  <c r="D134" i="4"/>
  <c r="D262" i="4"/>
  <c r="D390" i="4"/>
  <c r="C247" i="4"/>
  <c r="C375" i="4"/>
  <c r="D281" i="4"/>
  <c r="D125" i="4"/>
  <c r="D253" i="4"/>
  <c r="D381" i="4"/>
  <c r="C222" i="4"/>
  <c r="C350" i="4"/>
  <c r="C124" i="4"/>
  <c r="D306" i="4"/>
  <c r="C73" i="4"/>
  <c r="D236" i="4"/>
  <c r="D17" i="4"/>
  <c r="C157" i="4"/>
  <c r="D343" i="4"/>
  <c r="C98" i="4"/>
  <c r="C274" i="4"/>
  <c r="D142" i="4"/>
  <c r="D270" i="4"/>
  <c r="C127" i="4"/>
  <c r="C255" i="4"/>
  <c r="C383" i="4"/>
  <c r="D289" i="4"/>
  <c r="D133" i="4"/>
  <c r="D261" i="4"/>
  <c r="D389" i="4"/>
  <c r="C230" i="4"/>
  <c r="C358" i="4"/>
  <c r="C201" i="4"/>
  <c r="C387" i="4"/>
  <c r="C136" i="4"/>
  <c r="C317" i="4"/>
  <c r="C81" i="4"/>
  <c r="C249" i="4"/>
  <c r="D25" i="4"/>
  <c r="C169" i="4"/>
  <c r="D354" i="4"/>
  <c r="D106" i="4"/>
  <c r="D284" i="4"/>
  <c r="D150" i="4"/>
  <c r="D278" i="4"/>
  <c r="C135" i="4"/>
  <c r="C263" i="4"/>
  <c r="C391" i="4"/>
  <c r="D297" i="4"/>
  <c r="D141" i="4"/>
  <c r="D269" i="4"/>
  <c r="C110" i="4"/>
  <c r="C238" i="4"/>
  <c r="C366" i="4"/>
  <c r="C186" i="4"/>
  <c r="D70" i="4"/>
  <c r="C23" i="4"/>
  <c r="D351" i="4"/>
  <c r="C282" i="4"/>
  <c r="C212" i="4"/>
  <c r="D8" i="4"/>
  <c r="C146" i="4"/>
  <c r="C330" i="4"/>
  <c r="C89" i="4"/>
  <c r="C260" i="4"/>
  <c r="D179" i="4"/>
  <c r="C365" i="4"/>
  <c r="C116" i="4"/>
  <c r="C297" i="4"/>
  <c r="D158" i="4"/>
  <c r="D286" i="4"/>
  <c r="C143" i="4"/>
  <c r="C271" i="4"/>
  <c r="D177" i="4"/>
  <c r="D305" i="4"/>
  <c r="D149" i="4"/>
  <c r="D277" i="4"/>
  <c r="C118" i="4"/>
  <c r="C246" i="4"/>
  <c r="C374" i="4"/>
  <c r="D323" i="4"/>
  <c r="D255" i="4"/>
  <c r="D121" i="4"/>
  <c r="C56" i="4"/>
  <c r="C60" i="4"/>
  <c r="D314" i="4"/>
  <c r="C64" i="4"/>
  <c r="C156" i="4"/>
  <c r="C97" i="4"/>
  <c r="D272" i="4"/>
  <c r="D41" i="4"/>
  <c r="C192" i="4"/>
  <c r="C378" i="4"/>
  <c r="D127" i="4"/>
  <c r="C308" i="4"/>
  <c r="D294" i="4"/>
  <c r="C151" i="4"/>
  <c r="C279" i="4"/>
  <c r="D185" i="4"/>
  <c r="D313" i="4"/>
  <c r="D157" i="4"/>
  <c r="D285" i="4"/>
  <c r="C126" i="4"/>
  <c r="C254" i="4"/>
  <c r="C382" i="4"/>
  <c r="C85" i="4"/>
  <c r="D37" i="4"/>
  <c r="D371" i="4"/>
  <c r="D303" i="4"/>
  <c r="C234" i="4"/>
  <c r="D164" i="4"/>
  <c r="C104" i="4"/>
  <c r="D33" i="4"/>
  <c r="D82" i="4"/>
  <c r="C251" i="4"/>
  <c r="C27" i="4"/>
  <c r="D170" i="4"/>
  <c r="C356" i="4"/>
  <c r="C108" i="4"/>
  <c r="C288" i="4"/>
  <c r="D218" i="4"/>
  <c r="D12" i="4"/>
  <c r="C152" i="4"/>
  <c r="C336" i="4"/>
  <c r="C93" i="4"/>
  <c r="D266" i="4"/>
  <c r="D45" i="4"/>
  <c r="D196" i="4"/>
  <c r="C384" i="4"/>
  <c r="D131" i="4"/>
  <c r="D78" i="4"/>
  <c r="D244" i="4"/>
  <c r="C31" i="4"/>
  <c r="D176" i="4"/>
  <c r="D362" i="4"/>
  <c r="D113" i="4"/>
  <c r="D292" i="4"/>
  <c r="D224" i="4"/>
  <c r="D16" i="4"/>
  <c r="D340" i="4"/>
  <c r="D166" i="4"/>
  <c r="D90" i="4"/>
  <c r="D263" i="4"/>
  <c r="C35" i="4"/>
  <c r="C181" i="4"/>
  <c r="D368" i="4"/>
  <c r="C119" i="4"/>
  <c r="C299" i="4"/>
  <c r="C68" i="4"/>
  <c r="C229" i="4"/>
  <c r="D20" i="4"/>
  <c r="C162" i="4"/>
  <c r="C347" i="4"/>
  <c r="C101" i="4"/>
  <c r="C277" i="4"/>
  <c r="D53" i="4"/>
  <c r="C209" i="4"/>
  <c r="C6" i="4"/>
  <c r="D143" i="4"/>
  <c r="C325" i="4"/>
  <c r="D86" i="4"/>
  <c r="C257" i="4"/>
  <c r="C39" i="4"/>
  <c r="D187" i="4"/>
  <c r="C373" i="4"/>
  <c r="C123" i="4"/>
  <c r="C305" i="4"/>
  <c r="C72" i="4"/>
  <c r="D235" i="4"/>
  <c r="D24" i="4"/>
  <c r="C168" i="4"/>
  <c r="C353" i="4"/>
  <c r="D105" i="4"/>
  <c r="D283" i="4"/>
  <c r="D49" i="4"/>
  <c r="C203" i="4"/>
  <c r="D388" i="4"/>
  <c r="D137" i="4"/>
  <c r="D320" i="4"/>
  <c r="D174" i="4"/>
  <c r="D302" i="4"/>
  <c r="C159" i="4"/>
  <c r="C287" i="4"/>
  <c r="D193" i="4"/>
  <c r="D321" i="4"/>
  <c r="D165" i="4"/>
  <c r="D293" i="4"/>
  <c r="C134" i="4"/>
  <c r="C262" i="4"/>
  <c r="M90" i="4" l="1"/>
  <c r="M372" i="4"/>
  <c r="N372" i="4"/>
  <c r="M361" i="4"/>
  <c r="N284" i="4"/>
  <c r="M285" i="4"/>
  <c r="N310" i="4"/>
  <c r="M350" i="4"/>
  <c r="M109" i="4"/>
  <c r="N187" i="4"/>
  <c r="M238" i="4"/>
  <c r="N341" i="4"/>
  <c r="N75" i="4"/>
  <c r="M126" i="4"/>
  <c r="N179" i="4"/>
  <c r="M224" i="4"/>
  <c r="N128" i="4"/>
  <c r="M98" i="4"/>
  <c r="M67" i="4"/>
  <c r="M355" i="4"/>
  <c r="M279" i="4"/>
  <c r="N231" i="4"/>
  <c r="M309" i="4"/>
  <c r="M43" i="4"/>
  <c r="M2" i="4"/>
  <c r="N2" i="4"/>
  <c r="M373" i="4"/>
  <c r="N334" i="4"/>
  <c r="N298" i="4"/>
  <c r="N324" i="4"/>
  <c r="N30" i="4"/>
  <c r="M148" i="4"/>
  <c r="N198" i="4"/>
  <c r="M252" i="4"/>
  <c r="N10" i="4"/>
  <c r="N86" i="4"/>
  <c r="M140" i="4"/>
  <c r="N243" i="4"/>
  <c r="M232" i="4"/>
  <c r="N200" i="4"/>
  <c r="M106" i="4"/>
  <c r="M75" i="4"/>
  <c r="N389" i="4"/>
  <c r="M287" i="4"/>
  <c r="N255" i="4"/>
  <c r="N114" i="4"/>
  <c r="M52" i="4"/>
  <c r="N13" i="4"/>
  <c r="M14" i="4"/>
  <c r="N14" i="4"/>
  <c r="M4" i="4"/>
  <c r="N362" i="4"/>
  <c r="M5" i="4"/>
  <c r="N83" i="4"/>
  <c r="M161" i="4"/>
  <c r="N212" i="4"/>
  <c r="M316" i="4"/>
  <c r="M49" i="4"/>
  <c r="N100" i="4"/>
  <c r="M153" i="4"/>
  <c r="N293" i="4"/>
  <c r="M240" i="4"/>
  <c r="N224" i="4"/>
  <c r="M114" i="4"/>
  <c r="M83" i="4"/>
  <c r="M7" i="4"/>
  <c r="M295" i="4"/>
  <c r="N263" i="4"/>
  <c r="M271" i="4"/>
  <c r="M102" i="4"/>
  <c r="N27" i="4"/>
  <c r="M28" i="4"/>
  <c r="N28" i="4"/>
  <c r="M17" i="4"/>
  <c r="N29" i="4"/>
  <c r="M57" i="4"/>
  <c r="N121" i="4"/>
  <c r="M173" i="4"/>
  <c r="N225" i="4"/>
  <c r="M366" i="4"/>
  <c r="M61" i="4"/>
  <c r="N113" i="4"/>
  <c r="M217" i="4"/>
  <c r="N332" i="4"/>
  <c r="M248" i="4"/>
  <c r="N232" i="4"/>
  <c r="M186" i="4"/>
  <c r="M91" i="4"/>
  <c r="M15" i="4"/>
  <c r="M335" i="4"/>
  <c r="N359" i="4"/>
  <c r="N226" i="4"/>
  <c r="M116" i="4"/>
  <c r="N77" i="4"/>
  <c r="M41" i="4"/>
  <c r="N41" i="4"/>
  <c r="N42" i="4"/>
  <c r="N43" i="4"/>
  <c r="M69" i="4"/>
  <c r="N133" i="4"/>
  <c r="N186" i="4"/>
  <c r="N289" i="4"/>
  <c r="N21" i="4"/>
  <c r="N74" i="4"/>
  <c r="N125" i="4"/>
  <c r="M268" i="4"/>
  <c r="N345" i="4"/>
  <c r="M256" i="4"/>
  <c r="N240" i="4"/>
  <c r="M210" i="4"/>
  <c r="M99" i="4"/>
  <c r="M23" i="4"/>
  <c r="M367" i="4"/>
  <c r="N338" i="4"/>
  <c r="M141" i="4"/>
  <c r="N129" i="4"/>
  <c r="M53" i="4"/>
  <c r="N53" i="4"/>
  <c r="M54" i="4"/>
  <c r="N68" i="4"/>
  <c r="M94" i="4"/>
  <c r="N147" i="4"/>
  <c r="M198" i="4"/>
  <c r="N340" i="4"/>
  <c r="N35" i="4"/>
  <c r="M86" i="4"/>
  <c r="N189" i="4"/>
  <c r="N306" i="4"/>
  <c r="N357" i="4"/>
  <c r="M328" i="4"/>
  <c r="N248" i="4"/>
  <c r="M218" i="4"/>
  <c r="M171" i="4"/>
  <c r="M31" i="4"/>
  <c r="M391" i="4"/>
  <c r="N299" i="4"/>
  <c r="M200" i="4"/>
  <c r="N154" i="4"/>
  <c r="N141" i="4"/>
  <c r="M105" i="4"/>
  <c r="N67" i="4"/>
  <c r="M68" i="4"/>
  <c r="N81" i="4"/>
  <c r="M108" i="4"/>
  <c r="N158" i="4"/>
  <c r="M262" i="4"/>
  <c r="N379" i="4"/>
  <c r="N46" i="4"/>
  <c r="M100" i="4"/>
  <c r="N241" i="4"/>
  <c r="M318" i="4"/>
  <c r="N371" i="4"/>
  <c r="M352" i="4"/>
  <c r="N256" i="4"/>
  <c r="M226" i="4"/>
  <c r="M195" i="4"/>
  <c r="M39" i="4"/>
  <c r="N7" i="4"/>
  <c r="M273" i="4"/>
  <c r="N36" i="4"/>
  <c r="N159" i="4"/>
  <c r="N78" i="4"/>
  <c r="M81" i="4"/>
  <c r="N93" i="4"/>
  <c r="M121" i="4"/>
  <c r="N172" i="4"/>
  <c r="N314" i="4"/>
  <c r="M9" i="4"/>
  <c r="N60" i="4"/>
  <c r="M164" i="4"/>
  <c r="N278" i="4"/>
  <c r="M332" i="4"/>
  <c r="N382" i="4"/>
  <c r="M360" i="4"/>
  <c r="N328" i="4"/>
  <c r="M234" i="4"/>
  <c r="M203" i="4"/>
  <c r="M111" i="4"/>
  <c r="N15" i="4"/>
  <c r="M358" i="4"/>
  <c r="N277" i="4"/>
  <c r="M156" i="4"/>
  <c r="M180" i="4"/>
  <c r="N180" i="4"/>
  <c r="M169" i="4"/>
  <c r="N131" i="4"/>
  <c r="M93" i="4"/>
  <c r="N107" i="4"/>
  <c r="M133" i="4"/>
  <c r="N236" i="4"/>
  <c r="M353" i="4"/>
  <c r="M21" i="4"/>
  <c r="N73" i="4"/>
  <c r="M214" i="4"/>
  <c r="N292" i="4"/>
  <c r="M345" i="4"/>
  <c r="M40" i="4"/>
  <c r="M368" i="4"/>
  <c r="N352" i="4"/>
  <c r="M242" i="4"/>
  <c r="M211" i="4"/>
  <c r="M135" i="4"/>
  <c r="N23" i="4"/>
  <c r="N173" i="4"/>
  <c r="M193" i="4"/>
  <c r="N193" i="4"/>
  <c r="N194" i="4"/>
  <c r="N181" i="4"/>
  <c r="N106" i="4"/>
  <c r="N118" i="4"/>
  <c r="N146" i="4"/>
  <c r="N286" i="4"/>
  <c r="M365" i="4"/>
  <c r="N34" i="4"/>
  <c r="N137" i="4"/>
  <c r="M253" i="4"/>
  <c r="N305" i="4"/>
  <c r="M357" i="4"/>
  <c r="M72" i="4"/>
  <c r="M376" i="4"/>
  <c r="N360" i="4"/>
  <c r="M314" i="4"/>
  <c r="M219" i="4"/>
  <c r="M143" i="4"/>
  <c r="N31" i="4"/>
  <c r="N165" i="4"/>
  <c r="M166" i="4"/>
  <c r="M205" i="4"/>
  <c r="N205" i="4"/>
  <c r="M206" i="4"/>
  <c r="N195" i="4"/>
  <c r="M157" i="4"/>
  <c r="N182" i="4"/>
  <c r="N210" i="4"/>
  <c r="N325" i="4"/>
  <c r="N378" i="4"/>
  <c r="M46" i="4"/>
  <c r="N188" i="4"/>
  <c r="N266" i="4"/>
  <c r="N317" i="4"/>
  <c r="N37" i="4"/>
  <c r="M96" i="4"/>
  <c r="M384" i="4"/>
  <c r="N368" i="4"/>
  <c r="M338" i="4"/>
  <c r="M227" i="4"/>
  <c r="M151" i="4"/>
  <c r="N103" i="4"/>
  <c r="N270" i="4"/>
  <c r="N120" i="4"/>
  <c r="N166" i="4"/>
  <c r="M257" i="4"/>
  <c r="N219" i="4"/>
  <c r="M220" i="4"/>
  <c r="N220" i="4"/>
  <c r="M209" i="4"/>
  <c r="N235" i="4"/>
  <c r="M261" i="4"/>
  <c r="N339" i="4"/>
  <c r="N6" i="4"/>
  <c r="M110" i="4"/>
  <c r="N227" i="4"/>
  <c r="M278" i="4"/>
  <c r="N331" i="4"/>
  <c r="N89" i="4"/>
  <c r="M104" i="4"/>
  <c r="N72" i="4"/>
  <c r="N376" i="4"/>
  <c r="M346" i="4"/>
  <c r="M299" i="4"/>
  <c r="M159" i="4"/>
  <c r="N127" i="4"/>
  <c r="N58" i="4"/>
  <c r="M308" i="4"/>
  <c r="N230" i="4"/>
  <c r="M233" i="4"/>
  <c r="N233" i="4"/>
  <c r="M221" i="4"/>
  <c r="N246" i="4"/>
  <c r="M300" i="4"/>
  <c r="N350" i="4"/>
  <c r="N20" i="4"/>
  <c r="N162" i="4"/>
  <c r="N238" i="4"/>
  <c r="M292" i="4"/>
  <c r="M12" i="4"/>
  <c r="N126" i="4"/>
  <c r="M112" i="4"/>
  <c r="N96" i="4"/>
  <c r="N384" i="4"/>
  <c r="M354" i="4"/>
  <c r="M323" i="4"/>
  <c r="M167" i="4"/>
  <c r="N135" i="4"/>
  <c r="N347" i="4"/>
  <c r="M347" i="4"/>
  <c r="M321" i="4"/>
  <c r="N283" i="4"/>
  <c r="M245" i="4"/>
  <c r="N245" i="4"/>
  <c r="M246" i="4"/>
  <c r="N273" i="4"/>
  <c r="M313" i="4"/>
  <c r="N364" i="4"/>
  <c r="N84" i="4"/>
  <c r="M201" i="4"/>
  <c r="N252" i="4"/>
  <c r="M305" i="4"/>
  <c r="M62" i="4"/>
  <c r="N140" i="4"/>
  <c r="M120" i="4"/>
  <c r="N104" i="4"/>
  <c r="M58" i="4"/>
  <c r="M362" i="4"/>
  <c r="M331" i="4"/>
  <c r="M239" i="4"/>
  <c r="N143" i="4"/>
  <c r="N346" i="4"/>
  <c r="N333" i="4"/>
  <c r="N258" i="4"/>
  <c r="N259" i="4"/>
  <c r="M260" i="4"/>
  <c r="N285" i="4"/>
  <c r="M325" i="4"/>
  <c r="N377" i="4"/>
  <c r="N134" i="4"/>
  <c r="M213" i="4"/>
  <c r="N265" i="4"/>
  <c r="M369" i="4"/>
  <c r="M101" i="4"/>
  <c r="N153" i="4"/>
  <c r="M128" i="4"/>
  <c r="N112" i="4"/>
  <c r="M82" i="4"/>
  <c r="M370" i="4"/>
  <c r="M339" i="4"/>
  <c r="M263" i="4"/>
  <c r="N151" i="4"/>
  <c r="N367" i="4"/>
  <c r="N274" i="4"/>
  <c r="N94" i="4"/>
  <c r="N300" i="4"/>
  <c r="N122" i="4"/>
  <c r="M326" i="4"/>
  <c r="N148" i="4"/>
  <c r="N353" i="4"/>
  <c r="M174" i="4"/>
  <c r="M380" i="4"/>
  <c r="N201" i="4"/>
  <c r="M22" i="4"/>
  <c r="M228" i="4"/>
  <c r="N49" i="4"/>
  <c r="N253" i="4"/>
  <c r="M76" i="4"/>
  <c r="M281" i="4"/>
  <c r="N101" i="4"/>
  <c r="N307" i="4"/>
  <c r="M80" i="4"/>
  <c r="M208" i="4"/>
  <c r="M336" i="4"/>
  <c r="N80" i="4"/>
  <c r="N208" i="4"/>
  <c r="N336" i="4"/>
  <c r="M66" i="4"/>
  <c r="M194" i="4"/>
  <c r="M322" i="4"/>
  <c r="M51" i="4"/>
  <c r="M179" i="4"/>
  <c r="M307" i="4"/>
  <c r="M390" i="4"/>
  <c r="M119" i="4"/>
  <c r="M247" i="4"/>
  <c r="M375" i="4"/>
  <c r="N111" i="4"/>
  <c r="N239" i="4"/>
  <c r="M129" i="4"/>
  <c r="M333" i="4"/>
  <c r="N155" i="4"/>
  <c r="N358" i="4"/>
  <c r="M181" i="4"/>
  <c r="N3" i="4"/>
  <c r="N206" i="4"/>
  <c r="M29" i="4"/>
  <c r="N234" i="4"/>
  <c r="N54" i="4"/>
  <c r="N260" i="4"/>
  <c r="N82" i="4"/>
  <c r="M286" i="4"/>
  <c r="N108" i="4"/>
  <c r="N313" i="4"/>
  <c r="M134" i="4"/>
  <c r="M340" i="4"/>
  <c r="N161" i="4"/>
  <c r="N365" i="4"/>
  <c r="M188" i="4"/>
  <c r="N9" i="4"/>
  <c r="N213" i="4"/>
  <c r="M36" i="4"/>
  <c r="M241" i="4"/>
  <c r="N61" i="4"/>
  <c r="N267" i="4"/>
  <c r="M89" i="4"/>
  <c r="M293" i="4"/>
  <c r="N115" i="4"/>
  <c r="N318" i="4"/>
  <c r="M88" i="4"/>
  <c r="M216" i="4"/>
  <c r="M344" i="4"/>
  <c r="N88" i="4"/>
  <c r="N216" i="4"/>
  <c r="N344" i="4"/>
  <c r="M74" i="4"/>
  <c r="M202" i="4"/>
  <c r="M330" i="4"/>
  <c r="M59" i="4"/>
  <c r="M187" i="4"/>
  <c r="M315" i="4"/>
  <c r="N390" i="4"/>
  <c r="M127" i="4"/>
  <c r="M255" i="4"/>
  <c r="M383" i="4"/>
  <c r="N119" i="4"/>
  <c r="N247" i="4"/>
  <c r="N375" i="4"/>
  <c r="N383" i="4"/>
  <c r="N391" i="4"/>
  <c r="N271" i="4"/>
  <c r="N279" i="4"/>
  <c r="N287" i="4"/>
  <c r="N167" i="4"/>
  <c r="N295" i="4"/>
  <c r="M364" i="4"/>
  <c r="N139" i="4"/>
  <c r="M175" i="4"/>
  <c r="N244" i="4"/>
  <c r="N297" i="4"/>
  <c r="M324" i="4"/>
  <c r="N145" i="4"/>
  <c r="N349" i="4"/>
  <c r="M172" i="4"/>
  <c r="M377" i="4"/>
  <c r="N197" i="4"/>
  <c r="M20" i="4"/>
  <c r="M225" i="4"/>
  <c r="N45" i="4"/>
  <c r="N251" i="4"/>
  <c r="M73" i="4"/>
  <c r="M277" i="4"/>
  <c r="N99" i="4"/>
  <c r="N302" i="4"/>
  <c r="M125" i="4"/>
  <c r="N330" i="4"/>
  <c r="N150" i="4"/>
  <c r="N356" i="4"/>
  <c r="N178" i="4"/>
  <c r="M382" i="4"/>
  <c r="N204" i="4"/>
  <c r="M16" i="4"/>
  <c r="M144" i="4"/>
  <c r="M272" i="4"/>
  <c r="N16" i="4"/>
  <c r="N144" i="4"/>
  <c r="N272" i="4"/>
  <c r="N385" i="4"/>
  <c r="M130" i="4"/>
  <c r="M258" i="4"/>
  <c r="M386" i="4"/>
  <c r="M115" i="4"/>
  <c r="M243" i="4"/>
  <c r="M371" i="4"/>
  <c r="M55" i="4"/>
  <c r="M183" i="4"/>
  <c r="M311" i="4"/>
  <c r="N47" i="4"/>
  <c r="N175" i="4"/>
  <c r="N303" i="4"/>
  <c r="N337" i="4"/>
  <c r="M6" i="4"/>
  <c r="N237" i="4"/>
  <c r="M265" i="4"/>
  <c r="M113" i="4"/>
  <c r="M165" i="4"/>
  <c r="M8" i="4"/>
  <c r="N8" i="4"/>
  <c r="M122" i="4"/>
  <c r="M303" i="4"/>
  <c r="M13" i="4"/>
  <c r="N38" i="4"/>
  <c r="M270" i="4"/>
  <c r="M118" i="4"/>
  <c r="N26" i="4"/>
  <c r="M230" i="4"/>
  <c r="N52" i="4"/>
  <c r="N257" i="4"/>
  <c r="M78" i="4"/>
  <c r="M284" i="4"/>
  <c r="N105" i="4"/>
  <c r="N309" i="4"/>
  <c r="M132" i="4"/>
  <c r="M337" i="4"/>
  <c r="N157" i="4"/>
  <c r="N363" i="4"/>
  <c r="M185" i="4"/>
  <c r="N5" i="4"/>
  <c r="N211" i="4"/>
  <c r="M33" i="4"/>
  <c r="M237" i="4"/>
  <c r="N59" i="4"/>
  <c r="N262" i="4"/>
  <c r="M85" i="4"/>
  <c r="N290" i="4"/>
  <c r="N110" i="4"/>
  <c r="N316" i="4"/>
  <c r="N138" i="4"/>
  <c r="M342" i="4"/>
  <c r="N164" i="4"/>
  <c r="N369" i="4"/>
  <c r="M190" i="4"/>
  <c r="N12" i="4"/>
  <c r="N217" i="4"/>
  <c r="M24" i="4"/>
  <c r="M152" i="4"/>
  <c r="M280" i="4"/>
  <c r="N24" i="4"/>
  <c r="N152" i="4"/>
  <c r="N280" i="4"/>
  <c r="M10" i="4"/>
  <c r="M138" i="4"/>
  <c r="M266" i="4"/>
  <c r="N386" i="4"/>
  <c r="M123" i="4"/>
  <c r="M251" i="4"/>
  <c r="M379" i="4"/>
  <c r="M63" i="4"/>
  <c r="M191" i="4"/>
  <c r="M319" i="4"/>
  <c r="N55" i="4"/>
  <c r="N183" i="4"/>
  <c r="N311" i="4"/>
  <c r="M310" i="4"/>
  <c r="N132" i="4"/>
  <c r="M158" i="4"/>
  <c r="N185" i="4"/>
  <c r="M212" i="4"/>
  <c r="N33" i="4"/>
  <c r="M60" i="4"/>
  <c r="N85" i="4"/>
  <c r="N291" i="4"/>
  <c r="M317" i="4"/>
  <c r="N342" i="4"/>
  <c r="N370" i="4"/>
  <c r="N190" i="4"/>
  <c r="M136" i="4"/>
  <c r="M264" i="4"/>
  <c r="N136" i="4"/>
  <c r="N264" i="4"/>
  <c r="M385" i="4"/>
  <c r="M250" i="4"/>
  <c r="M378" i="4"/>
  <c r="M107" i="4"/>
  <c r="M235" i="4"/>
  <c r="M363" i="4"/>
  <c r="M47" i="4"/>
  <c r="N39" i="4"/>
  <c r="N218" i="4"/>
  <c r="N66" i="4"/>
  <c r="N92" i="4"/>
  <c r="M38" i="4"/>
  <c r="M244" i="4"/>
  <c r="N65" i="4"/>
  <c r="N269" i="4"/>
  <c r="M92" i="4"/>
  <c r="M297" i="4"/>
  <c r="N117" i="4"/>
  <c r="N323" i="4"/>
  <c r="M145" i="4"/>
  <c r="M349" i="4"/>
  <c r="N171" i="4"/>
  <c r="N374" i="4"/>
  <c r="M197" i="4"/>
  <c r="N19" i="4"/>
  <c r="N222" i="4"/>
  <c r="M45" i="4"/>
  <c r="N250" i="4"/>
  <c r="N70" i="4"/>
  <c r="N276" i="4"/>
  <c r="N98" i="4"/>
  <c r="M302" i="4"/>
  <c r="N124" i="4"/>
  <c r="N329" i="4"/>
  <c r="M150" i="4"/>
  <c r="M356" i="4"/>
  <c r="N177" i="4"/>
  <c r="N381" i="4"/>
  <c r="M204" i="4"/>
  <c r="N25" i="4"/>
  <c r="N229" i="4"/>
  <c r="M32" i="4"/>
  <c r="M160" i="4"/>
  <c r="M288" i="4"/>
  <c r="N32" i="4"/>
  <c r="N160" i="4"/>
  <c r="N288" i="4"/>
  <c r="M18" i="4"/>
  <c r="M146" i="4"/>
  <c r="M274" i="4"/>
  <c r="M3" i="4"/>
  <c r="M131" i="4"/>
  <c r="M259" i="4"/>
  <c r="M387" i="4"/>
  <c r="M71" i="4"/>
  <c r="M199" i="4"/>
  <c r="M327" i="4"/>
  <c r="N63" i="4"/>
  <c r="N191" i="4"/>
  <c r="N319" i="4"/>
  <c r="N327" i="4"/>
  <c r="N91" i="4"/>
  <c r="N196" i="4"/>
  <c r="N249" i="4"/>
  <c r="M276" i="4"/>
  <c r="N97" i="4"/>
  <c r="N301" i="4"/>
  <c r="M124" i="4"/>
  <c r="M329" i="4"/>
  <c r="N149" i="4"/>
  <c r="N355" i="4"/>
  <c r="M177" i="4"/>
  <c r="M381" i="4"/>
  <c r="N203" i="4"/>
  <c r="M25" i="4"/>
  <c r="M229" i="4"/>
  <c r="N51" i="4"/>
  <c r="N254" i="4"/>
  <c r="M48" i="4"/>
  <c r="M176" i="4"/>
  <c r="M304" i="4"/>
  <c r="N48" i="4"/>
  <c r="N176" i="4"/>
  <c r="N304" i="4"/>
  <c r="M34" i="4"/>
  <c r="M162" i="4"/>
  <c r="M290" i="4"/>
  <c r="M19" i="4"/>
  <c r="M147" i="4"/>
  <c r="M275" i="4"/>
  <c r="M388" i="4"/>
  <c r="M87" i="4"/>
  <c r="M215" i="4"/>
  <c r="M343" i="4"/>
  <c r="N79" i="4"/>
  <c r="N207" i="4"/>
  <c r="N335" i="4"/>
  <c r="M296" i="4"/>
  <c r="N168" i="4"/>
  <c r="M26" i="4"/>
  <c r="M282" i="4"/>
  <c r="M139" i="4"/>
  <c r="M79" i="4"/>
  <c r="N71" i="4"/>
  <c r="M65" i="4"/>
  <c r="N294" i="4"/>
  <c r="N322" i="4"/>
  <c r="N142" i="4"/>
  <c r="N170" i="4"/>
  <c r="M374" i="4"/>
  <c r="N18" i="4"/>
  <c r="M222" i="4"/>
  <c r="N44" i="4"/>
  <c r="M70" i="4"/>
  <c r="M77" i="4"/>
  <c r="N282" i="4"/>
  <c r="N102" i="4"/>
  <c r="N308" i="4"/>
  <c r="N130" i="4"/>
  <c r="M334" i="4"/>
  <c r="N156" i="4"/>
  <c r="N361" i="4"/>
  <c r="M182" i="4"/>
  <c r="N4" i="4"/>
  <c r="N209" i="4"/>
  <c r="M30" i="4"/>
  <c r="M236" i="4"/>
  <c r="N57" i="4"/>
  <c r="N261" i="4"/>
  <c r="M84" i="4"/>
  <c r="M289" i="4"/>
  <c r="N109" i="4"/>
  <c r="N315" i="4"/>
  <c r="M137" i="4"/>
  <c r="M341" i="4"/>
  <c r="N163" i="4"/>
  <c r="N366" i="4"/>
  <c r="M189" i="4"/>
  <c r="N11" i="4"/>
  <c r="N214" i="4"/>
  <c r="M37" i="4"/>
  <c r="N242" i="4"/>
  <c r="N62" i="4"/>
  <c r="N268" i="4"/>
  <c r="M56" i="4"/>
  <c r="M184" i="4"/>
  <c r="M312" i="4"/>
  <c r="N56" i="4"/>
  <c r="N184" i="4"/>
  <c r="N312" i="4"/>
  <c r="M42" i="4"/>
  <c r="M170" i="4"/>
  <c r="M298" i="4"/>
  <c r="M27" i="4"/>
  <c r="M155" i="4"/>
  <c r="M283" i="4"/>
  <c r="N388" i="4"/>
  <c r="M95" i="4"/>
  <c r="M223" i="4"/>
  <c r="M351" i="4"/>
  <c r="N87" i="4"/>
  <c r="N215" i="4"/>
  <c r="N343" i="4"/>
  <c r="M168" i="4"/>
  <c r="N40" i="4"/>
  <c r="N296" i="4"/>
  <c r="M154" i="4"/>
  <c r="M11" i="4"/>
  <c r="M267" i="4"/>
  <c r="N387" i="4"/>
  <c r="M207" i="4"/>
  <c r="N199" i="4"/>
  <c r="M269" i="4"/>
  <c r="M117" i="4"/>
  <c r="N348" i="4"/>
  <c r="N90" i="4"/>
  <c r="M294" i="4"/>
  <c r="N116" i="4"/>
  <c r="N321" i="4"/>
  <c r="M142" i="4"/>
  <c r="M348" i="4"/>
  <c r="N169" i="4"/>
  <c r="N373" i="4"/>
  <c r="M196" i="4"/>
  <c r="N17" i="4"/>
  <c r="N221" i="4"/>
  <c r="M44" i="4"/>
  <c r="M249" i="4"/>
  <c r="N69" i="4"/>
  <c r="N275" i="4"/>
  <c r="M97" i="4"/>
  <c r="M301" i="4"/>
  <c r="N123" i="4"/>
  <c r="N326" i="4"/>
  <c r="M149" i="4"/>
  <c r="N354" i="4"/>
  <c r="N174" i="4"/>
  <c r="N380" i="4"/>
  <c r="N202" i="4"/>
  <c r="N22" i="4"/>
  <c r="N228" i="4"/>
  <c r="N50" i="4"/>
  <c r="M254" i="4"/>
  <c r="N76" i="4"/>
  <c r="N281" i="4"/>
  <c r="M64" i="4"/>
  <c r="M192" i="4"/>
  <c r="M320" i="4"/>
  <c r="N64" i="4"/>
  <c r="N192" i="4"/>
  <c r="N320" i="4"/>
  <c r="M50" i="4"/>
  <c r="M178" i="4"/>
  <c r="M306" i="4"/>
  <c r="M35" i="4"/>
  <c r="M163" i="4"/>
  <c r="M291" i="4"/>
  <c r="M389" i="4"/>
  <c r="M103" i="4"/>
  <c r="M231" i="4"/>
  <c r="M359" i="4"/>
  <c r="N95" i="4"/>
  <c r="N223" i="4"/>
</calcChain>
</file>

<file path=xl/sharedStrings.xml><?xml version="1.0" encoding="utf-8"?>
<sst xmlns="http://schemas.openxmlformats.org/spreadsheetml/2006/main" count="2624" uniqueCount="412">
  <si>
    <t>Αγώνισμα</t>
  </si>
  <si>
    <t>Σωματείο</t>
  </si>
  <si>
    <t>Θέση</t>
  </si>
  <si>
    <t>Βαθμοί</t>
  </si>
  <si>
    <t>Column1</t>
  </si>
  <si>
    <t>ΕΘΝΙΚΟΣ ΓΣ</t>
  </si>
  <si>
    <t>ΠΑΝΕΛΛΗΝΙΟΣ ΓΣ</t>
  </si>
  <si>
    <t>ΠΑΝΙΩΝΙΟΣ ΓΣΣ</t>
  </si>
  <si>
    <t>ΠΑΝΑΘΗΝΑΙΚΟΣ ΑΟ</t>
  </si>
  <si>
    <t>Α.Ε.Κ</t>
  </si>
  <si>
    <t>ΠΕΙΡΑΙΚΟΣ ΣΥΝΔΕΣΜΟΣ ΠΕΙΡ.</t>
  </si>
  <si>
    <t>ΟΛΥΜΠΙΑΚΟΣ ΣΦΠ</t>
  </si>
  <si>
    <t>ΓΣ ΤΡΙΚΑΛΩΝ</t>
  </si>
  <si>
    <t>ΓΣ ΒΟΛΟΥ</t>
  </si>
  <si>
    <t>ΑΘΛ.ΕΝΩΣΗ ΛΑΡΙΣΑΣ-ΑΕΛ</t>
  </si>
  <si>
    <t>ΑΣ ΕΦΗΒΟΣ ΧΙΟΥ</t>
  </si>
  <si>
    <t>ΓΣ ΚΕΡΚΥΡΑΙΚΟΣ</t>
  </si>
  <si>
    <t>ΑΟ ΚΑΒΑΛΑΣ</t>
  </si>
  <si>
    <t>ΓΣ ΣΠΑΡΤΙΑΤΙΚΟΣ</t>
  </si>
  <si>
    <t>ΠΑΝΑΧΑΙΚΗ ΓΕ</t>
  </si>
  <si>
    <t>ΜΕΣΣΗΝΙΑΚΟΣ ΓΣ 1888</t>
  </si>
  <si>
    <t>ΜΓΣ ΕΘΝΙΚΟΣ ΑΛΕΞ/ΠΟΛΗΣ</t>
  </si>
  <si>
    <t>Π.Α.Ο.Κ.</t>
  </si>
  <si>
    <t>ΜΑΣ Ο ΑΕΤΟΣ</t>
  </si>
  <si>
    <t>ΑΣ ΑΡΗΣ ΘΕΣ/ΝΙΚΗΣ</t>
  </si>
  <si>
    <t>ΓΣ ΑΜΑΡΟΥΣΙΟΥ ΑΤΤΙΚΗΣ</t>
  </si>
  <si>
    <t>ΑΟ ΠΡΕΒΕΖΑΣ</t>
  </si>
  <si>
    <t>ΑΝΟ ΧΑΝΙΩΝ "Ο ΚΥΔΩΝ"</t>
  </si>
  <si>
    <t>Ο.Φ.Η.</t>
  </si>
  <si>
    <t>ΟΚΑ ΚΑΒΑΛΑΣ</t>
  </si>
  <si>
    <t>ΓΑΣ ΑΡΧΕΛΑΟΣ ΚΑΤΕΡΙΝΗΣ</t>
  </si>
  <si>
    <t>ΓΕ ΑΓΡΙΝΙΟΥ</t>
  </si>
  <si>
    <t>ΑΟ ΦΙΛΟΘΕΗΣ</t>
  </si>
  <si>
    <t>ΜΕΑΣ ΤΡΙΤΩΝ</t>
  </si>
  <si>
    <t>ΦΙΛΟΠΡΟΟΔΟΣ ΟΜ.ΒΡΟΝΤΑΔΟΥ</t>
  </si>
  <si>
    <t>ΓΣ ΚΕΡΑΤΣΙΝΙΟΥ</t>
  </si>
  <si>
    <t>ΑΕ ΟΛΥΜΠΙΑΣ ΠΑΤΡΩΝ</t>
  </si>
  <si>
    <t>ΑΟ ΠΟΣΕΙΔΩΝ ΛΟΥΤΡΑΚΙΟΥ</t>
  </si>
  <si>
    <t>ΑΓΣ ΙΩΑΝΝΙΝΩΝ</t>
  </si>
  <si>
    <t>ΑΟ ΔΡΑΜΑΣ</t>
  </si>
  <si>
    <t>ΑΕ ΛΕΥΚΙΜΗΣ</t>
  </si>
  <si>
    <t>ΓΕ ΗΡΑΚΛΕΙΟΥ</t>
  </si>
  <si>
    <t>ΜΕΓΑΣ ΑΛΕΞΑΝΔΡΟΣ ΓΙΑΝΝΙΤΣ</t>
  </si>
  <si>
    <t>ΓΣ ΛΕΥΚΑΔΑΣ</t>
  </si>
  <si>
    <t>ΑΚΟ ΛΕΒΑΔΕΙΑΣ</t>
  </si>
  <si>
    <t>ΑΣ ΑΝΑΓΕΝΝΗΣΗ ΣΑΜΟΥ</t>
  </si>
  <si>
    <t>ΟΚΑ ΑΡΚΑΔΙ ΡΕΘΥΜΝΟΥ</t>
  </si>
  <si>
    <t>ΑΟ ΜΕΓΑΡΩΝ</t>
  </si>
  <si>
    <t>ΓΣ ΕΛΕΥΘΕΡΙΟΣ ΒΕΝΙΖΕΛΟΣ</t>
  </si>
  <si>
    <t>ΓΣ ΛΥΚΑΙΑ ΜΕΓΑΛΟΠΟΛΗΣ</t>
  </si>
  <si>
    <t>ΓΣ ΗΛΙΟΥΠΟΛΗΣ</t>
  </si>
  <si>
    <t>ΑΓΙΟΣ ΝΙΚΟΛΑΟΣ ΓΣ</t>
  </si>
  <si>
    <t>ΓΣ ΛΙΒΥΚΟΣ ΙΕΡΑΠΕΤΡΑΣ</t>
  </si>
  <si>
    <t>ΓΣ ΑΡΚΑΔΙΑΣ</t>
  </si>
  <si>
    <t>ΓΣ ΛΑΜΙΑΣ Η ΑΝΑΓΕΝΝΗΣΙΣ</t>
  </si>
  <si>
    <t>ΑΟ ΧΡΥΣΟΥΠΟΛΗΣ</t>
  </si>
  <si>
    <t>ΠΑΝΑΞΙΑΚΟΣ ΑΟ</t>
  </si>
  <si>
    <t>ΓΑΣ ΛΙΤΟΧΩΡΟΥ Ο ΕΝΙΠΕΥΣ</t>
  </si>
  <si>
    <t>ΓΑΣ Ο ΙΛΙΣΣΟΣ</t>
  </si>
  <si>
    <t>ΓΑΣ "ΑΛΕΞΑΝΔΡΕΙΑ"</t>
  </si>
  <si>
    <t>ΓΕ ΑΡΓΟΛΙΔΑΣ</t>
  </si>
  <si>
    <t>ΑΟ ΣΗΤΕΙΑΚΟΣ ΣΗΤΕΙΑΣ ΛΑΣΗ</t>
  </si>
  <si>
    <t>ΓΣ ΧΑΛΑΝΔΡΙΟΥ</t>
  </si>
  <si>
    <t>ΑΓΕ ΖΑΚΥΝΘΟΥ</t>
  </si>
  <si>
    <t>ΓΑΣ ΜΕΛΙΚΗ ΗΜΑΘΙΑΣ</t>
  </si>
  <si>
    <t>ΓΑΣ ΚΟΥΦΑΛΙΩΝ ΘΕΣ/ΝΙΚΗΣ</t>
  </si>
  <si>
    <t>ΑΕ ΛΕΧΑΙΝΩΝ ΗΛΕΙΑΣ</t>
  </si>
  <si>
    <t>ΟΦΚΑ ΣΕΡΡΕΣ</t>
  </si>
  <si>
    <t>ΓΣ ΠΑΓΧΙΑΚΟΣ ΧΙΟΥ</t>
  </si>
  <si>
    <t>ΦΣ ΛΑΜΙΑΣ</t>
  </si>
  <si>
    <t>ΑΣ ΚΟΡΟΙΒΟΣ ΑΜΑΛΙΑΔΑΣ</t>
  </si>
  <si>
    <t>ΕΥΒΟΙΚΟΣ ΓΑΣ</t>
  </si>
  <si>
    <t>ΦΣ ΑΡΓΟΥΣ ΟΡΕΣΤΙΚΟΥ</t>
  </si>
  <si>
    <t>ΓΣ ΚΗΦΙΣΙΑΣ</t>
  </si>
  <si>
    <t>ΓΣ ΠΡΩΤΕΑΣ ΗΓΟΥΜΕΝΙΤΣΑΣ</t>
  </si>
  <si>
    <t>ΑΣ ΔΟΞΑΤΟΥ ΤΟ ΗΡΩΙΚΟ ΔΟΞΑ</t>
  </si>
  <si>
    <t>ΓΣ ΛΑΓΚΑΔΑ</t>
  </si>
  <si>
    <t>ΠΑΣ ΙΚΑΡΟΣ</t>
  </si>
  <si>
    <t>ΑΕ ΛΗΜΝΟΣ</t>
  </si>
  <si>
    <t>ΓΟ ΠΕΡΙΣΤΕΡΙΟΥ Γ.ΠΑΛΑΣΚΑ</t>
  </si>
  <si>
    <t>ΓΣ ΚΑΛΛΙΘΕΑ</t>
  </si>
  <si>
    <t>ΑΟ ΜΑΓΝΗΣΙΑΣ</t>
  </si>
  <si>
    <t>ΦΓΣ ΣΠΑΡΤΗΣ</t>
  </si>
  <si>
    <t>ΓΣ ΕΔΕΣΣΑΣ</t>
  </si>
  <si>
    <t>ΑΣΕ ΔΟΥΚΑ ΑΜΑΡΟΥΣΙΟΥ</t>
  </si>
  <si>
    <t>ΑΠΟΦΚΑ ΞΑΝΘΗΣ</t>
  </si>
  <si>
    <t>ΠΜΣ ΟΛΥΜΠΙΑΔΑ</t>
  </si>
  <si>
    <t>ΣΑ ΚΟΛΛΕΓΙΟΥ ΑΘΗΝΩΝ</t>
  </si>
  <si>
    <t>ΓΣ ΔΕΣΚΑΤΗΣ ΓΡΕΒΕΝΩΝ</t>
  </si>
  <si>
    <t>ΓΕ ΚΕΦΑΛΛΗΝΙΑΣ</t>
  </si>
  <si>
    <t>ΓΑΣ ΜΗΘΥΜΝΑΣ ΟΛΥΜΠΙΑΣ ΛΕΣ</t>
  </si>
  <si>
    <t>ΠΕΛΑΣΓΟΣ ΑΣ ΛΑΡΙΣΑΣ</t>
  </si>
  <si>
    <t>ΕΚΑ ΔΩΔΩΝΗ ΙΩΑΝΝΙΝΩΝ</t>
  </si>
  <si>
    <t>ΓΕ ΤΡΟΙΖΗΝΙΑΣ</t>
  </si>
  <si>
    <t>ΟΦΚΑ Α.ΔΗΜΗΤΡΙΟΥ ΟΔΥΣΣΕΑΣ</t>
  </si>
  <si>
    <t>ΟΦΚΑ ΦΙΛΙΠΠΟΣ ΓΙΑΝΝΙΤΣΩΝ</t>
  </si>
  <si>
    <t>ΠΑΜΜΗΛΙΑΚΟΣ ΑΣ</t>
  </si>
  <si>
    <t>ΓΣ ΑΣΤΕΡΑΣ 1990</t>
  </si>
  <si>
    <t>ΑΟ ΤΡΙΤΩΝ ΧΑΛΚΙΔΑΣ</t>
  </si>
  <si>
    <t>ΦΣ ΚΑΛΛΙΘΕΑΣ-ΤΑΥΡΟΥ-ΜΟΣΧΑ</t>
  </si>
  <si>
    <t>2000 ΦΕ</t>
  </si>
  <si>
    <t>ΑΟ ΑΡΙΣΒΑΙΟΣ</t>
  </si>
  <si>
    <t>ΟΦΚΑ ΠΕΡΙΣΤΕΡΙΟΥ</t>
  </si>
  <si>
    <t>ΓΣ ΝΕΩΝ ΛΕΡΟΥ</t>
  </si>
  <si>
    <t>ΑΝΔΡΙΑΚΟΣ ΟΦ</t>
  </si>
  <si>
    <t>ΟΜ.ΠΡΩΤ/ΤΩΝ ΘΕΣ/ΝΙΚΗΣ</t>
  </si>
  <si>
    <t>ΓΣ ΧΑΙΔΑΡΙΟΥ</t>
  </si>
  <si>
    <t>ΑΓΣ ΑΓ.ΣΤΕΦΑΝΟΥ ΤΟ ΟΙΟΝ</t>
  </si>
  <si>
    <t>ΝΟ ΖΑΧΑΡΩΣ ΚΑΙΑΦΑ</t>
  </si>
  <si>
    <t>ΑΟ ΠΕΛΟΨ</t>
  </si>
  <si>
    <t>ΑΙΟΛΟΣ ΠΤΟΛΕΜΑΙΔΑΣ ΓΕ</t>
  </si>
  <si>
    <t>ΦΣΚΑ ΚΟΖΑΝΗΣ</t>
  </si>
  <si>
    <t>ΑΟ ΒΟΥΛΙΑΓΜΕΝΗΣ(Α.Ο.Β.)</t>
  </si>
  <si>
    <t>ΓΣ ΣΕΡΡΕΣ 93</t>
  </si>
  <si>
    <t>ΑΠΚ ΝΕΑΠΟΛΗΣ</t>
  </si>
  <si>
    <t>ΓΣ ΑΠΟΛΛΩΝ ΠΥΡΓΟΥ</t>
  </si>
  <si>
    <t>ΠΑΟ ΘΕΡΣΙΠΠΟΣ Ο ΕΡΩΕΥΣ</t>
  </si>
  <si>
    <t>110 ΕΜΠ</t>
  </si>
  <si>
    <t>ΕΣΠΕΡΟΣ ΓΣ ΛΑΜΙΑΣ</t>
  </si>
  <si>
    <t>ΣΟΑ ΚΑΡΔΙΤΣΑΣ Ο ΦΩΚΙΑΝΟΣ</t>
  </si>
  <si>
    <t>ΑΣ ΦΕΙΔΙΠΠΙΔΗΣ</t>
  </si>
  <si>
    <t>ΑΟ ΣΠ.ΛΟΥΗΣ ΚΟΡΥΔΑΛΛΟΥ</t>
  </si>
  <si>
    <t>ΓΑΣ ΤΡΙΚΑΛΩΝ Ο ΖΕΥΣ</t>
  </si>
  <si>
    <t>ΣΚΑ ΔΡΑΜΑΣ</t>
  </si>
  <si>
    <t>Α.Σ ΟΛΥΜΠΙΑΔΑ ΧΙΟΥ</t>
  </si>
  <si>
    <t>ΟΚΑ "ΦΙΛΙΠΠΟΣ" ΚΑΒΑΛΑΣ</t>
  </si>
  <si>
    <t>ΓΕ ΦΑΡΣΑΛΩΝ Η ΦΘΙΑ</t>
  </si>
  <si>
    <t>ΑΓΣ Ν.ΙΩΝΙΑΣ ΑΝΑΤΟΛΗ</t>
  </si>
  <si>
    <t>ΓΕ ΘΙΝΑΛΙΩΝ</t>
  </si>
  <si>
    <t>ΑΕ ΜΕΣΟΓΕΙΩΝ ΑΜΕΙΝΙΑΣ ΠΑΛ</t>
  </si>
  <si>
    <t>ΠΑΣ ΠΡΩΤΕΑΣ ΑΛΕΞ/ΠΟΛΗΣ</t>
  </si>
  <si>
    <t>ΓΑΣ ΧΟΛΑΡΓΟΥ</t>
  </si>
  <si>
    <t>ΕΔΕΣΣΑΙΚΗ ΓΕ</t>
  </si>
  <si>
    <t>ΑΣΦ ΣΤΙΒ-ΑΡ.Β.ΜΥΡΜΙΔΟΝΕΣ</t>
  </si>
  <si>
    <t>400 ΕΜΠ</t>
  </si>
  <si>
    <t>ΓΣ ΓΛΥΦΑΔΑΣ</t>
  </si>
  <si>
    <t>ΟΚΑ ΟΛΥΜΠΙΑΔΑ</t>
  </si>
  <si>
    <t>ΓΣ ΜΑΝΔΡΩΝ</t>
  </si>
  <si>
    <t>ΓΕ ΓΡΕΒΕΝΩΝ</t>
  </si>
  <si>
    <t>ΑΟ ΚΙΣΣΑΜΟΥ</t>
  </si>
  <si>
    <t>ΑΣ ΟΛΥΜΠΙΑΚΗ ΔΟΜΗ 2004</t>
  </si>
  <si>
    <t>ΑΣ ΡΗΓΑΣ ΘΕΣ/ΝΙΚΗΣ</t>
  </si>
  <si>
    <t>ΑΣ ΣΙΣΥΦΟΣ</t>
  </si>
  <si>
    <t>ΑΣ ΒΕΡΓΙΝΑ</t>
  </si>
  <si>
    <t>ΑΘΛΟΚΙΝΗΣΗ ΑΣ ΜΥΤΙΛΗΝΗΣ</t>
  </si>
  <si>
    <t>ΠΑΤΡΑΙΚΗ ΕΝΩΣΗ ΣΤΙΒΟΥ</t>
  </si>
  <si>
    <t>ΓΣ ΠΙΝΔΑΡΟΣ ΘΗΒΩΝ</t>
  </si>
  <si>
    <t>ΑΠΣ ΔΙΟΜΗΔΗΣ ΞΑΝΘΗΣ</t>
  </si>
  <si>
    <t>ΑΕ ΕΣΠΕΡΟΣ 2004</t>
  </si>
  <si>
    <t>ΣΥΛ.ΜΑΡΑΘΩΝΟΔΡΟΜΩΝ ΚΡΗΤΗΣ</t>
  </si>
  <si>
    <t>ΠΑΝΙΚΑΡΙΑΚΟΣ ΑΣ</t>
  </si>
  <si>
    <t>5000 ΒΑΔΗΝ</t>
  </si>
  <si>
    <t>ΑΣ ΣΧΟΛΗΣ ΜΩΡΑΙΤΗ</t>
  </si>
  <si>
    <t>ΑΠΣ ΚΑΡΠΕΝΗΣΙ 2002</t>
  </si>
  <si>
    <t>ΑΡΓΟΛΙΔΑ 2000</t>
  </si>
  <si>
    <t>ΑΟ ΟΛΥΜΠΙΑΔΑ ΚΗΦΙΣΙΑ ΕΟΚΑ</t>
  </si>
  <si>
    <t>ΑΟ ΠΑΤΡΩΝ ΚΟΥΡΟΣ</t>
  </si>
  <si>
    <t>ΑΣ ΒΕΛΒΕΝΤΟΥ "ΤΟ ΒΕΛΒΕΝΤΟ</t>
  </si>
  <si>
    <t>ΟΑ ΚΟΥΡΟΣ ΑΙΓΙΝΑΣ</t>
  </si>
  <si>
    <t>ΓΕΑ ΤΡΙΚΑΛΩΝ</t>
  </si>
  <si>
    <t>ΠΕΨΑΣ "Η ΡΙΒΑ"</t>
  </si>
  <si>
    <t>ΓΣ ΝΕΑΠΟΛΗΣ ΧΑΛΚΙΔΑΣ</t>
  </si>
  <si>
    <t>ΑΟ ΡΟΔΟΥ Ε.Μ ΣΤΑΜΑΤΙΟΥ</t>
  </si>
  <si>
    <t>ΑΟ ΠΑΛΑΙΟΥ ΦΑΛΗΡΟΥ</t>
  </si>
  <si>
    <t>ΑΠΟΕΛ</t>
  </si>
  <si>
    <t>ΓΣ ΝΙΚΗ ΒΥΡΩΝΑ</t>
  </si>
  <si>
    <t>ΓΣ ΑΙΟΛΟΣ ΠΑΤΡΩΝ</t>
  </si>
  <si>
    <t>ΓΣ ΣΧΗΜΑΤΑΡΙΟΥ Ο ΕΡΜΗΣ</t>
  </si>
  <si>
    <t>ΥΨΟΣ</t>
  </si>
  <si>
    <t>ΑΣ ΑΙΓΙΟΥ ΑΘΗΝΟΔΩΡΟΣ Ο ΑΙ</t>
  </si>
  <si>
    <t>ΓΕ ΝΑΟΥΣΑΣ</t>
  </si>
  <si>
    <t>ΓΑΣ ΜΑΛΙΩΝ</t>
  </si>
  <si>
    <t>ΑΟ ΡΟΔΟΥ 'Η ΚΑΛΛΙΠΑΤΕΙΡΑ'</t>
  </si>
  <si>
    <t>ΑΦ ΘΕΡΜΗΣ ΑΔΩΝΙΣ</t>
  </si>
  <si>
    <t>ΑΟ ΓΛΥΦΑΔΑΣ-ΠΑΝΘΗΡΕΣ</t>
  </si>
  <si>
    <t>ΓΑΣ ΕΥΡΩΤΑ</t>
  </si>
  <si>
    <t>ΟΚΑ ΒΙΚΕΛΑΣ ΒΕΡΟΙΑΣ</t>
  </si>
  <si>
    <t>ΑΣ ΚΕΝΤΑΥΡΟΣ</t>
  </si>
  <si>
    <t>ΑΣ ΔΡΑΜΑΣ Ο ΠΟΛΥΝΙΚΗΣ</t>
  </si>
  <si>
    <t>ΑΣ ΟΛΥΜΠ.ΧΩΡΙΟΥ "ΦΟΙΒΟΣ"</t>
  </si>
  <si>
    <t>ΠΑΝΕΛΕΥΣΙΝΙΑΚΟΣ ΑΠΟ</t>
  </si>
  <si>
    <t>ΑΟ ΜΥΚΟΝΟΥ</t>
  </si>
  <si>
    <t>ΕΥΔΑΜΟΣ ΓΣ ΚΩ</t>
  </si>
  <si>
    <t>ΣΕΔΑΣ ΠΕΡΑΜΑΤΟΣ</t>
  </si>
  <si>
    <t>ΓΑΣ ΩΡΩΠΙΩΝ</t>
  </si>
  <si>
    <t>ΚΟΝΤΩ</t>
  </si>
  <si>
    <t>ΑΓΕΣ ΚΑΜΕΙΡΟΣ 2009</t>
  </si>
  <si>
    <t>ΑΓΣ ΑΙΟΛΟΣ ΚΟΡΥΔΑΛΛΟΥ</t>
  </si>
  <si>
    <t>ΑΣ ΚΙΛΚΙΣ ΑΙΑΣ</t>
  </si>
  <si>
    <t>ΑΣ "Α.Σ. ΑΘΛΟΣ"</t>
  </si>
  <si>
    <t>ΓΣ ΝΙΚΗ ΒΟΛΟΥ</t>
  </si>
  <si>
    <t>ΣΔΥ ΑΡΓΟΛΙΔΑΣ</t>
  </si>
  <si>
    <t>ΑΟ ΑΡΙΩΝΑΣ ΚΟΥΦΑΛΙΩΝ</t>
  </si>
  <si>
    <t>ΣΚΑ ΠΑΡΑΜΥΘΙΑΣ</t>
  </si>
  <si>
    <t>ΑΟ ΣΠΑΡΤΑΚΟΣ ΙΩΑΝΝΙΝΩΝ</t>
  </si>
  <si>
    <t>ΑΣ ΠΥΡΡΟΣ ΔΗΜΑΣ</t>
  </si>
  <si>
    <t>ΑΠΣ ΠΥΓΜΗ</t>
  </si>
  <si>
    <t>ΓΣ ΒΙΤΣΕΝΤΖΟΣ ΚΟΡΝΑΡΟΣ</t>
  </si>
  <si>
    <t>ΠΑΚ ΘΕΣ/ΝΙΚΗΣ ΟΛΥΜΠΙΑΔΑ</t>
  </si>
  <si>
    <t>ΑΓΣ ΑΡΙΩΝ ΠΑΤΡΩΝ</t>
  </si>
  <si>
    <t>ΦΙΛ.ΛΕΣΧΗ ΑΙΓΙΟΥ</t>
  </si>
  <si>
    <t>ΑΟ ΝΕΩΝ ΑΡΓΥΡΟΥΠΟΛΗΣ ΕΛΛΗΝΙΚΟΥ</t>
  </si>
  <si>
    <t>ΜΗΚΟΣ</t>
  </si>
  <si>
    <t>ΓΣ ΒΕΛΟΣ ΠΑΛΑΙΟΥ ΦΑΛΗΡΟΥ</t>
  </si>
  <si>
    <t>ΑΟ ΠΕΥΚΗΣ</t>
  </si>
  <si>
    <t>ΠΑΣ ΡΗΣΣΟΣ ΚΟΜΟΤΗΝΗΣ</t>
  </si>
  <si>
    <t>ΠΑΣ ΖΩΓΡΑΦΟΥ</t>
  </si>
  <si>
    <t>ΓΑΣ ΠΑΙΑΝΙΑΣ</t>
  </si>
  <si>
    <t>ΓΑΣ ΙΕΡΑΠΕΤΡΑΣ</t>
  </si>
  <si>
    <t>Α.Σ. Α.Τ.Φ.Α</t>
  </si>
  <si>
    <t>ΑΟ ΗΦΑΙΣΤΙΑ</t>
  </si>
  <si>
    <t>ΑΣ Ν.ΟΡΕΣΤΙΑΔΑΣ ΠΟΛΥΝΙΚΗΣ</t>
  </si>
  <si>
    <t>ΑΟ ΔΙΑΣ ΟΛΥΜΠ.ΧΩΡΙΟΥ</t>
  </si>
  <si>
    <t>ΑΓΕ ΠΥΡΓΟΥ</t>
  </si>
  <si>
    <t>ΙΠΠΟΚΡΑΤΗΣ Ο ΚΩΟΣ</t>
  </si>
  <si>
    <t>ΣΚΑ ΙΩΑΝΝΙΝΩΝ</t>
  </si>
  <si>
    <t>ΑΟ ΚΑΛΛΙΣΤΟΣ</t>
  </si>
  <si>
    <t>ΑΣ ΠΑΤΜΟΥ ΞΑΝΘΟΣ ΠΑΤΜΙΟΣ</t>
  </si>
  <si>
    <t>ΑΣ Η ΝΙΚΗ ΤΗΣ ΡΟΔΟΥ</t>
  </si>
  <si>
    <t>ΤΡΙΠΛΟΥΝ</t>
  </si>
  <si>
    <t>ΩΡΙΩΝ ΑΣ ΚΑΡΔΙΤΣΑΣ</t>
  </si>
  <si>
    <t>ΠΑΛΜΟ2Σ</t>
  </si>
  <si>
    <t>ΑΣ ΚΟΛΛΕΓΙΟΥ ΝΤΕΡΗ</t>
  </si>
  <si>
    <t>ΓΣ ΕΡΜΗΣ ΙΛΙΟΥ</t>
  </si>
  <si>
    <t>ΑΠΣ ΠΗΓΑΣΟΣ ΗΡΑΚΛΕΙΟΥ</t>
  </si>
  <si>
    <t>ΛΕΟΝΤΕΣ ΠΑΝΟΡΑΜΑΤΟΣ</t>
  </si>
  <si>
    <t>ΑΣ ΠΑΝΟΡΑΜΑ</t>
  </si>
  <si>
    <t>ΑΣ ΙΩΑΝΝΗΣ ΚΑΠΟΔΙΣΤΡΙΑΣ</t>
  </si>
  <si>
    <t>ΑΟ ΠΑΡΟΥ</t>
  </si>
  <si>
    <t>ΠΑΣ ΦΛΩΡΙΝΑ</t>
  </si>
  <si>
    <t>ΑΣ ΘΗΡΑΣ "ΗΦΑΙΣΤΟΣ"</t>
  </si>
  <si>
    <t>ΑΟ ΒΑΡΗΣ ΔΡΟΜΕΑΣ</t>
  </si>
  <si>
    <t>ΠΑΣ ΠΡΩΤ/ΤΩΝ ΚΟΜΟΤΗΝΗΣ</t>
  </si>
  <si>
    <t>ΣΥΛ.ΔΡΟΜΕΩΝ ΝΑΥΠΑΚΤΟΥ</t>
  </si>
  <si>
    <t>ΑΣ ΑΡΤΑΣ "ΤΙΤΑΝΕΣ"</t>
  </si>
  <si>
    <t>ΑΟ ΚΕΡΚΥΡΑΣ 2015</t>
  </si>
  <si>
    <t>ΣΦΑΙΡΑ</t>
  </si>
  <si>
    <t>ΠΑΣ ΑΛΜΩΠΙΑΣ-ΙΚΑΡΟΣ</t>
  </si>
  <si>
    <t>ΑΓΣ "ΝΙΚΗ ΠΑΤΡΑΣ"</t>
  </si>
  <si>
    <t>ΓΣ ΑΙΑΝΤΑΣ ΤΗΝΟΥ</t>
  </si>
  <si>
    <t>ΓΣ ΓΑΛΑΤΣΙΟΥ ΓΥΜΝΑΣΙΟΝ</t>
  </si>
  <si>
    <t>ΑΣΣ ΑΛΕΞΑΝΔΡΟΣ ΜΑΚΕΔΟΝΙΑΣ</t>
  </si>
  <si>
    <t>ΕΡΜΗΣ ΚΩΝΣΤΑΝ/ΠΟΛΗΣ 1877</t>
  </si>
  <si>
    <t>ΓΣ ΦΙΛΑΘΛ.ΜΥΤΙΛΗΝΗΣ</t>
  </si>
  <si>
    <t>ΓΣ ΑΘΛΗΣΗ ΠΥΡΓΟΥ</t>
  </si>
  <si>
    <t>ΑΘΛ.ΚΕΝΤΡΟ ΠΡΟΜΗΘΕΑΣ</t>
  </si>
  <si>
    <t>ΑΘΛ.ΑΚΑΔΗΜΙΑ ΑΤΛΑΣ ΒΟΛΟΥ</t>
  </si>
  <si>
    <t>ΑΟ ΣΚΥΔΡΑΣ-ΑΟΣ "ΠΕΛΛΑ"</t>
  </si>
  <si>
    <t>ΑΝΑΓΕΝΝΗΣΗ ΠΕΥΚΗΣ ΓΣ</t>
  </si>
  <si>
    <t>ΑΣ ΑΘΛ.ΑΚΑΔ.ΧΑΛΚΙΔΑΣ</t>
  </si>
  <si>
    <t>ΑΘΛΗΤΙΚΗ ΠΑΙΔΕΙΑ</t>
  </si>
  <si>
    <t>ΑΙΟΛΟΣ ΧΑΛΑΝΔΡΙΟΥ-ΣΤΙΒΟΣ</t>
  </si>
  <si>
    <t>Γ.Σ. ΑΚΡΙΤΑΣ 2016</t>
  </si>
  <si>
    <t>ΔΙΣΚΟΣ</t>
  </si>
  <si>
    <t>ΕΝ.ΚΑΖΩΝΗΣ-ΚΑΛΥΜΝΟΣ 2000</t>
  </si>
  <si>
    <t>ΓΣ ΠΗΓΑΣΟΣ ΑΓ.ΔΗΜΗΤΡΙΟΥ</t>
  </si>
  <si>
    <t>ΑΣ ΠΡΕΒΕΖΑΣ "ΕΥ ΖΗΝ"</t>
  </si>
  <si>
    <t>ΓΑΣ ΠΕΡΑΜΑΤΟΣ ΜΥΛΟΠΟΤΑΜΟΥ</t>
  </si>
  <si>
    <t>ΓΣ ΑΘΛΟΣ ΚΕΡΑΤΣΙΝΙ-ΔΡΑΠET</t>
  </si>
  <si>
    <t>Α.Ο. ΕΡΜΗΣ</t>
  </si>
  <si>
    <t>ΑΣ ΚΟΡΩΠΙΟΥ ΓΣ ΠΑΠΑΣΙΔΕΡΗ</t>
  </si>
  <si>
    <t>ΑΘΗΝΑΙΚΟΣ ΟΜ.ΑΘΛΗΤΙΣΜΟΥ</t>
  </si>
  <si>
    <t>ΓΣ ΙΚΑΡΟΣ Ν.ΙΩΝΙΑΣ</t>
  </si>
  <si>
    <t>ΣΦΣ ΘΕΣ/ΝΙΚΗΣ ΔΕΥΚΑΛΙΩΝ</t>
  </si>
  <si>
    <t>ΑΣ ΝΕΜΕΑ 2016</t>
  </si>
  <si>
    <t>ΓΣ ΑΕΘΛΟΝ ΙΛΙΟΥ</t>
  </si>
  <si>
    <t>ΔΕΑΣ ΔΑΦΝΗ ΡΟΔΟΥ</t>
  </si>
  <si>
    <t>ΓΣ ΧΑΝΙΩΝ ΝΕΑΡΧΟΣ</t>
  </si>
  <si>
    <t>ΑΜΣ ΑΝΑΓ/ΣΗ ΠΑΝΟΡΑΜΑΤΟΣ</t>
  </si>
  <si>
    <t>ΑΜΣ ΠΝΟΗ</t>
  </si>
  <si>
    <t>ΣΦΥΡΑ</t>
  </si>
  <si>
    <t>ΓΣ ΧΑΡΙΛΑΟΣ ΤΡΙΚΟΥΠΗΣ ΜΕΣ</t>
  </si>
  <si>
    <t>ΑΑ ΗΡΑΚΛΕΙΟΥ ΚΡΗΤΗΣ 2017</t>
  </si>
  <si>
    <t>ΑΣ ΒΕΛΟΣ ΑΛΕΞΑΝΔΡΕΙΑΣ</t>
  </si>
  <si>
    <t>ΣΚΑ ΧΟΛΑΡΓΟΥ-ΠΑΠΑΓΟΥ</t>
  </si>
  <si>
    <t>ΑΣ ΦΛΩΡΙΝΑΣ ΣΠΑΡΤΑΚΟΣ</t>
  </si>
  <si>
    <t>ΓΣ ΑΝΑΓΕΝΝΗΣΙΣ ΠΥΡΓΟΥ</t>
  </si>
  <si>
    <t>ΑΣ ΥΓΕΙΑΣ ΑΡΚΑΛΟΧΩΡΙΟΥ</t>
  </si>
  <si>
    <t>ΟΦΚΑ ΟΙ ΡΟΔΙΟΝΙΚΕΣ</t>
  </si>
  <si>
    <t>ΦΟ ΑΡΙΔΑΙΑΣ Φ.Ο.Α.</t>
  </si>
  <si>
    <t>ΑΚ.ΠΟΔ.ΚΙΛΚΙΣ ΑΛΕΞΑΝΔΡΟΣ</t>
  </si>
  <si>
    <t>ΓΣ ΚΕΡΚΥΡΑΣ 2018</t>
  </si>
  <si>
    <t>ΚΑ ΗΡΑΚΛΕΙΟΥ-ΑΘΛΟΔΡΑΣΗ</t>
  </si>
  <si>
    <t>ΑΟ ΘΥΕΛΛΑ ΚΑΛΑΘΕΝΩΝ ΚΙΣΑ</t>
  </si>
  <si>
    <t>ΓΣ ΣΤΥΛΙΔΑΣ ΤΑ ΦΑΛΑΡΑ</t>
  </si>
  <si>
    <t>ΑΣ ΦΑΡΣΑΛΩΝ</t>
  </si>
  <si>
    <t>ΓΣ ΑΛΜΥΡΟΥ</t>
  </si>
  <si>
    <t>ΑΚΟΝΤΙΟ</t>
  </si>
  <si>
    <t>ΥΠΕΡΙΩΝΑΣ ΑΣ ΧΑΙΔΑΡΙΟΥ</t>
  </si>
  <si>
    <t>ΣΥΛ.ΝΕΟΥ ΣΚΟΠΟΥ Ο ΟΡΦΕΑΣ</t>
  </si>
  <si>
    <t>ΓΣ ΓΥΘΕΙΟΥ Ο ΠΑΝΓΥΘΕΑΤΙΚΟΣ</t>
  </si>
  <si>
    <t>ΑΣ ΑΡΗΣ ΑΙΓΑΛΕΩ</t>
  </si>
  <si>
    <t>ΑΣ ΔΡΟΜΕΙΣ ΚΕΡΑΤΕΑΣ</t>
  </si>
  <si>
    <t>ΑΑ ΙΩΑΝΝΙΝΩΝ Η ΕΥΡΟΙΑ</t>
  </si>
  <si>
    <t>ΑΣ ΚΑΣΤΟΡΙΑ 1980</t>
  </si>
  <si>
    <t>ΔΡΟΜΕΑΣ ΘΡΑΚΗΣ</t>
  </si>
  <si>
    <t>ΜΓΣ ΚΑΛΑΜΑΡΙΑΣ "Ο ΑΠΟΛΛΩΝ"</t>
  </si>
  <si>
    <t>ΑΑ ΑΝΤΙΚΥΡΑΣ ΞΕΝΟΔΑΜΟΣ</t>
  </si>
  <si>
    <t>ΑΣ ΑΓΙΑΣ ΠΑΡΑΣΚΕΥΗΣ</t>
  </si>
  <si>
    <t>ΑΣ ΑΚΡΟΣ</t>
  </si>
  <si>
    <t>ΓΑΣ ΛΙΒΑΔΕΙΑΣ</t>
  </si>
  <si>
    <t>ΑΣ ΧΙΟΥ-ΙΚΑΡΙΑΣ</t>
  </si>
  <si>
    <t>ΑΠΣ-ΔΡΟΜΕΙΣ ΣΥΡΟΥ</t>
  </si>
  <si>
    <t>ΑΟ ΣΤΙΒΟΥ ΕΛΕΥΣΙΝΑΣ</t>
  </si>
  <si>
    <t>4Χ100 ΣΚΥΤ</t>
  </si>
  <si>
    <t>ΑΕ ΜΕΣΟΓΕΙΟΣ ΡΑΦΗΝΑΣ-ΠΙΚΕ</t>
  </si>
  <si>
    <t>ΑΣ ΠΥΡΡΟΣ ΑΡΤΑΣ</t>
  </si>
  <si>
    <t>ΑΣ ΗΛΙΟΣ</t>
  </si>
  <si>
    <t>ΣΚΑ ΜΕΤΕΩΡΩΝ</t>
  </si>
  <si>
    <t>ΔΡΥΟΠΕΣ ΓΑΣ ΕΡΜΙΟΝΙΔΑΣ</t>
  </si>
  <si>
    <t>ΑΣ "ΑΠΟΚΟΡΩΝΑΣ"</t>
  </si>
  <si>
    <t>ΝΑΟ ΚΕΚΡΟΨ</t>
  </si>
  <si>
    <t>ΓΑΣ ΑΓΡΙΝΙΟΥ</t>
  </si>
  <si>
    <t>ΑΓΣ ΑΡΤΑΣ ΔΡΟΜΕΑΣ</t>
  </si>
  <si>
    <t>ΓΣ ΧΑΡΙΛΑΟΥ ΘΕΣ.Ο ΜΑΚΕΔΩΝ</t>
  </si>
  <si>
    <t>ΑΟ ΒΑΡΗΣ "Ο ΑΝΑΓΥΡΟΥΣ"</t>
  </si>
  <si>
    <t>ΓΑΣ Ν.ΛΑΜΨΑΚΟΥ ΑΝΑΞΙΜΕΝΗΣ</t>
  </si>
  <si>
    <t>ΑΓΣ ΑΤΛΑΣ ΠΑΤΡΩΝ 2020</t>
  </si>
  <si>
    <t>ΑΣ ΣΑΛΑΜΙΝΑΣ "Ο ΑΙΑΣ"</t>
  </si>
  <si>
    <t>ΑΣ ΗΝΙΟΧΟΣ</t>
  </si>
  <si>
    <t>ΕΛΠΙΔΕΣ ΛΕΥΚΑΔΑΣ</t>
  </si>
  <si>
    <t>4Χ400 ΣΚΥΤ</t>
  </si>
  <si>
    <t>ΑΣ "Ο ΑΠΙΔΑΝΟΣ"</t>
  </si>
  <si>
    <t>ΓΕ ΚΕΡΚΥΡΑΣ</t>
  </si>
  <si>
    <t>ΑΣ Ο ΒΕΡΗΣ</t>
  </si>
  <si>
    <t>ΣΔΥ ΙΕΡΑΠΕΤΡΑΣ</t>
  </si>
  <si>
    <t>ΑΘΛΗΤΗΣ</t>
  </si>
  <si>
    <t>ΟΚΑ ΜΥΤΙΛΗΝΗΣ</t>
  </si>
  <si>
    <t>ΑΣ ΕΘΝΙΚΟΣ ΛΥΚΙΑΣ</t>
  </si>
  <si>
    <t>ΝΓΣ ΘΕΣ/ΚΗΣ ΗΡΑΚΛΗΣ 1908</t>
  </si>
  <si>
    <t>ΓΕ ΗΓΟΥΜΕΝΙΤΣΑΣ</t>
  </si>
  <si>
    <t>ΑΣ ΗΛΙΟΥΠΟΛΗΣ ΕΥΑΓΟΡΑΣ</t>
  </si>
  <si>
    <t>ΓΣ ΔΥΜΗΣ</t>
  </si>
  <si>
    <t>ΑΣ Ο ΠΟΛΥΔΕΥΚΗΣ</t>
  </si>
  <si>
    <t>ΑΣ ΑΘΛΟΣ</t>
  </si>
  <si>
    <t>ΟΦΚΑ ΑΓΙΑΣ ΠΑΡΑΣΚΕΥΗΣ</t>
  </si>
  <si>
    <t>ΓΕ Η ΜΕΣΣΑΡΑ</t>
  </si>
  <si>
    <t>ΓΣ ΔΕΚΑΘΛΟΝ ΜΑΡΚΟΠΟΥΛΟΥ</t>
  </si>
  <si>
    <t>ΑΨΛ ΜΕΔΕΩΝ ΑΣΠΡΑ ΣΠΙΤΙΑ</t>
  </si>
  <si>
    <t>ΕΑΤ ΑΘΛΗΣΗ ΤΡΙΚΑΛΩΝ</t>
  </si>
  <si>
    <t>ΑΘΛΟΡΑΜΑ ΑΟ ΠΑΤΡΑΣ</t>
  </si>
  <si>
    <t>ΓΣ ΠΑΡΝΗΘΑΣ</t>
  </si>
  <si>
    <t>ΕΑ ΤΡΙΠΟΛΗΣ</t>
  </si>
  <si>
    <t>ΓΣ ΑΙΟΛΟΣ ΧΑΝΙΩΝ</t>
  </si>
  <si>
    <t>ΦΟ ΜΕΣΣΗΝΙΑΣ</t>
  </si>
  <si>
    <t>ΑΟ ΙΣΘΜΙΑΚΟΣ</t>
  </si>
  <si>
    <t>ΑΓΣ Η ΦΛΟΓΑ</t>
  </si>
  <si>
    <t>ΑΣΚΑ ΣΩΚΡΑΤΗΣ ΓΚΙΟΛΙΑΣ</t>
  </si>
  <si>
    <t>ΑΠΣ ΛΑΥΡΙΟΥ ΠΑΛΛΑΥΡΕΩΤΙΚΟ</t>
  </si>
  <si>
    <t>ΓΣ ΑΙΑΝΤΑΣ ΑΓ.ΙΕΡΟΘΕΟΥ</t>
  </si>
  <si>
    <t>ΣΥΛΛΟΓΟΣ ΑΡΚΑΔΩΝ ΔΡΟΜΕΩΝ</t>
  </si>
  <si>
    <t>ΓΑΣ ΗΡΑΚΛΗΣ ΘΗΒΩΝ</t>
  </si>
  <si>
    <t>ΓΣ ΝΑΥΠΑΚΤΟΥ ΑΝΕΜΟΓΙΑΝΝΗΣ</t>
  </si>
  <si>
    <t>ΟΦΚΑ ΙΕΡΑΠΕΤΡΑΣ</t>
  </si>
  <si>
    <t>ΓΣ ΑΡΓΟΥΣ Ο ΑΡΙΣΤΙΩΝ</t>
  </si>
  <si>
    <t>ΓΑΣ ΕΟΡΔΑΙΑΣ</t>
  </si>
  <si>
    <t>ΑΣ ΔΡΟΣΙΑΣ ΝΙΚΗ</t>
  </si>
  <si>
    <t>ΓΑΣ ΑΤΡΟΜΗΤΟΣ ΑΛΙΒΕΡΙΟΥ</t>
  </si>
  <si>
    <t>ΑΟ ΔΥΤΙΚΗ ΑΚΑΔΗΜΙΑ</t>
  </si>
  <si>
    <t>ΣΥΛ.ΑΘΛΟΥΜΕΝΩΝ ΜΕΣΣΗΝΗΣ</t>
  </si>
  <si>
    <t>ΓΣ ΠΑΤΜΟΥ ΣΤΑΔΙΟΝ</t>
  </si>
  <si>
    <t>ΦΟ Ν.ΑΡΤΑΚΗΣ-ΕΤΟΣ 2022</t>
  </si>
  <si>
    <t>ΟΡΑΜΑ ΑΣ</t>
  </si>
  <si>
    <t>ΓΣ ΑΠΟΛΛΩΝ ΣΜΥΡΝΗΣ</t>
  </si>
  <si>
    <t>ΓΣ ΝΙΚΗ ΝΑΥΠΛΙΟΥ 2022</t>
  </si>
  <si>
    <t>ΑΕ ΚΩΠΑΙΔΟΣ</t>
  </si>
  <si>
    <t>ΑΟ ΒΩΛΑΚΑΣ ΔΡΑΜΑΣ</t>
  </si>
  <si>
    <t>ΑΣ ΠΕΛΕΚΑΝΟΣ ΠΑΤΡΩΝ</t>
  </si>
  <si>
    <t>ΑΣ ΦΥΛΗΣ ΑΡΙΩΝ</t>
  </si>
  <si>
    <t>ΑΟ ΠΡΕΒΕΖΑΣ "ΚΟΤΙΝΟΣ"</t>
  </si>
  <si>
    <t>ΓΑΣ ΟΡΧΟΜΕΝΟΥ</t>
  </si>
  <si>
    <t>ΑΟ ΛΑΑΣ ΑΘΗΝΩΝ</t>
  </si>
  <si>
    <t>ΑΟ ΠΥΡΡΟΣ ΓΛΥΦΑΔΑΣ</t>
  </si>
  <si>
    <t>ΑΣ ΠΙΡΑΝΧΑΣ</t>
  </si>
  <si>
    <t>ΑΠΣ ΤΑ ΗΡΑΙΑ</t>
  </si>
  <si>
    <t>ΑΟ ΕΛΠΙΣ</t>
  </si>
  <si>
    <t>ΑΟ ΑΤΛΑΣ ΤΟΥ ΔΗΜΟΥ ΔΕΛΤΑ</t>
  </si>
  <si>
    <t>ΑΝΑΓ/ΣΗ ΣΤΙΒΟΥ ΣΑΛΑΜΙΝΑΣ</t>
  </si>
  <si>
    <t>ΑΕ ΛΑΡΙΣΑΣ ΠΡΟΜΗΘΕΑΣ</t>
  </si>
  <si>
    <t>ΓΥΜΝ.ΑΚ.ΣΙΚΥΩΝΙΩΝ ΑΕΛΙΟΣ</t>
  </si>
  <si>
    <t>ΑΕ "ΛΥΚΟΒΡΥΣΗ - ΠΕΥΚΗ"</t>
  </si>
  <si>
    <t xml:space="preserve">ΔΩΔΕΚΑΝΗΣΙΑΚΟΣ ΟΜΙΛΟΣ ΑΡΓΟΝΑΥΤΗΣ </t>
  </si>
  <si>
    <t>Α.Ο. ΡΟΔΟΥ ΤΙΤΑΝΕΣ 2024</t>
  </si>
  <si>
    <t>ΟΜΙΛΟΣ ΦΙΛΩΝ ΚΛΑΣΙΚΩΝ ΑΘΛΗΤΙΣΜΟΥ ΟΜΙΛΟΣ ΑΜΑΛΙΑΔΑΣ</t>
  </si>
  <si>
    <t xml:space="preserve">ΑΣ ΦΙΤΝΕΣ ΚΑΙ ΣΩΜΑΤΙΚΗΣ ΔΙΑΠΛΑΣΗΣ "ΑΘΛΗΤΙΚΟ ΠΝΕΥΜΑ" </t>
  </si>
  <si>
    <t xml:space="preserve">ΑΘΛΗΤΙΚΟΣ ΣΥΛΛΟΓΟΣ ΚΑΡΔΙΤΣΑΣ ΑΣΤΕΡΙΑ </t>
  </si>
  <si>
    <t xml:space="preserve">ΑΘΛΗΤΙΚΗ ΕΝΩΣΗ ΛΑΚΩΝΙΑΣ </t>
  </si>
  <si>
    <t xml:space="preserve">ΑΘΛΗΤΙΚΟΣ ΟΜΙΛΟΣ ΣΠΕΤΣΩΝ ΜΠΟΥΜΠΟΥΛΙΝΑ </t>
  </si>
  <si>
    <t xml:space="preserve">ΑΘΛΗΤΙΚΟΣ ΣΥΛΛΟΓΟΣ ΚΑΡΠΑΘΟΥ Ο ΠΟΣΕΙΔΩΝ </t>
  </si>
  <si>
    <t>ΑΟ ΔΙΟΝΥΣΟΥ</t>
  </si>
  <si>
    <t>ΑΣ ΕΥΑΘΛΟΙ ΤΡΙΚΑΛΩΝ</t>
  </si>
  <si>
    <t>ΑΘΛΗΤΙΚΟΣ ΣΥΛΛΟΓΟΣ ΑΤΟΜΩΝ ΜΕ ΚΙΝΗΤΙΚΕΣ ΔΥΣΚΟΛΙΕΣ ΟΙ ΑΡΓΟΝΑΥΤΕΣ</t>
  </si>
  <si>
    <t>ΑΣ ΑΘΛΕΣΙΣ ΑΛΙΜΟΥ</t>
  </si>
  <si>
    <t>ΑΟ ΦΛΟΙΣΒΟΣ</t>
  </si>
  <si>
    <t>ΑΟ ΤΡΑΧΩΝΩΝ ΑΛΙΜΟΥ</t>
  </si>
  <si>
    <t>ΑΓΣ ΣΠΑΡΤΑΚΟΣ ΠΑΤΡΩΝ 2025</t>
  </si>
  <si>
    <t>ΑΘΛΗΤΙΚΟΣ ΣΥΛΛΟΓΟΣ ΠΡΩΤΟΠΟΡΙΑ</t>
  </si>
  <si>
    <t>ΑΘΛΗΤΙΚΟΣ ΣΥΛΛΟΓΟΣ ΗΡΑΚΛΗΣ ΠΑΙΟΝΙΑΣ</t>
  </si>
  <si>
    <t>ΑΘΛΗΤΙΚΟΣ ΣΥΛΛΟΓΟΣ "ΤΟ ΛΕΩΝΙΔΙΟΝ"</t>
  </si>
  <si>
    <t>ΑΣ ΔΙΑΥΛΟΣ ΒΟΛΟΥ</t>
  </si>
  <si>
    <t>ΑΙΟΛΟΣ ΑΟ ΛΑΡΙΣΑΣ</t>
  </si>
  <si>
    <t>ΑΟ ΑΙΟΛΟΣ ΟΛΥΜΠΙΑΚΟΥ ΧΩΡΙΟΥ</t>
  </si>
  <si>
    <t>ΑΣ ΘΡΑΚΟΜΑΚΕΔΟΝΩΝ ΑΣΤΡΑΠΗ</t>
  </si>
  <si>
    <t>ΑΟ ΣΤΑΔΙΟΝ 192</t>
  </si>
  <si>
    <t>ΓΣ ΤΥΡΝΑΒΟΥ</t>
  </si>
  <si>
    <t>ΑΣ ΛΑΜΙΑΣ "ΦΛΟΓΑ"</t>
  </si>
  <si>
    <t>ΑΣ ΚΕΡΚΥΡΑΣ "ΑΛΜΑ"</t>
  </si>
  <si>
    <t>ΑΣ ΕΜΜΑΝΟΥΗΛ ΚΑΡΑΛΗΣ</t>
  </si>
  <si>
    <t>ΓΣ ΔΡΟΜΕΑΣ ΣΑΛΑΜΙΝΑΣ</t>
  </si>
  <si>
    <t>ΑΝΤΡΕΣ</t>
  </si>
  <si>
    <t>ΓΥΝΑΙΚΕΣ</t>
  </si>
  <si>
    <t>100 ΕΜΠ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</si>
</sst>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"/>
    </font>
    <font>
      <b/>
      <sz val="11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theme="9" tint="0.79989013336588644"/>
        <bgColor rgb="FFFFFFCC"/>
      </patternFill>
    </fill>
    <fill>
      <patternFill patternType="solid">
        <fgColor theme="2" tint="-0.499984740745262"/>
        <bgColor rgb="FF666699"/>
      </patternFill>
    </fill>
    <fill>
      <patternFill patternType="solid">
        <fgColor rgb="FF92D050"/>
        <bgColor rgb="FFA9D18E"/>
      </patternFill>
    </fill>
  </fills>
  <borders count="18">
    <border>
      <left/>
      <right/>
      <top/>
      <bottom/>
      <diagonal/>
    </border>
    <border>
      <left/>
      <right/>
      <top/>
      <bottom style="thin">
        <color theme="9" tint="0.39988402966399123"/>
      </bottom>
      <diagonal/>
    </border>
    <border>
      <left/>
      <right/>
      <top style="thin">
        <color theme="9" tint="0.39988402966399123"/>
      </top>
      <bottom style="thin">
        <color theme="9" tint="0.39988402966399123"/>
      </bottom>
      <diagonal/>
    </border>
    <border>
      <left/>
      <right/>
      <top style="thin">
        <color theme="9" tint="0.39988402966399123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 tint="0.39988402966399123"/>
      </left>
      <right style="thin">
        <color theme="4" tint="0.39988402966399123"/>
      </right>
      <top style="thin">
        <color theme="9" tint="0.39988402966399123"/>
      </top>
      <bottom style="thin">
        <color theme="9" tint="0.39988402966399123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0" fontId="0" fillId="3" borderId="0" xfId="0" applyFill="1" applyAlignment="1">
      <alignment horizontal="center"/>
    </xf>
    <xf numFmtId="0" fontId="0" fillId="3" borderId="0" xfId="0" applyFill="1"/>
    <xf numFmtId="0" fontId="0" fillId="0" borderId="3" xfId="0" applyBorder="1"/>
    <xf numFmtId="0" fontId="0" fillId="2" borderId="5" xfId="0" applyFill="1" applyBorder="1"/>
    <xf numFmtId="0" fontId="0" fillId="0" borderId="6" xfId="0" applyBorder="1"/>
    <xf numFmtId="0" fontId="0" fillId="0" borderId="5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4" xfId="0" applyBorder="1" applyAlignment="1">
      <alignment horizontal="center" vertical="center"/>
    </xf>
    <xf numFmtId="0" fontId="0" fillId="4" borderId="7" xfId="0" applyFill="1" applyBorder="1" applyAlignment="1">
      <alignment horizontal="center"/>
    </xf>
    <xf numFmtId="0" fontId="0" fillId="4" borderId="4" xfId="0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767171"/>
      <rgbColor rgb="FF5B9BD5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DC3E6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 totalsRowShown="0">
  <autoFilter ref="A1:D504" xr:uid="{00000000-0009-0000-0100-000001000000}"/>
  <tableColumns count="4">
    <tableColumn id="1" xr3:uid="{00000000-0010-0000-0000-000001000000}" name="Αγώνισμα"/>
    <tableColumn id="2" xr3:uid="{00000000-0010-0000-0000-000002000000}" name="Σωματείο"/>
    <tableColumn id="3" xr3:uid="{00000000-0010-0000-0000-000003000000}" name="Θέση"/>
    <tableColumn id="4" xr3:uid="{00000000-0010-0000-0000-000004000000}" name="Βαθμοί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2" displayName="Table2" ref="W2:W392" totalsRowShown="0">
  <autoFilter ref="W2:W392" xr:uid="{00000000-0009-0000-0100-000003000000}"/>
  <tableColumns count="1">
    <tableColumn id="1" xr3:uid="{00000000-0010-0000-0100-000001000000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ResultsTable4" displayName="ResultsTable4" ref="A1:D505" totalsRowShown="0">
  <autoFilter ref="A1:D505" xr:uid="{00000000-0009-0000-0100-000002000000}"/>
  <tableColumns count="4">
    <tableColumn id="1" xr3:uid="{00000000-0010-0000-0200-000001000000}" name="Αγώνισμα"/>
    <tableColumn id="2" xr3:uid="{00000000-0010-0000-0200-000002000000}" name="Σωματείο"/>
    <tableColumn id="3" xr3:uid="{00000000-0010-0000-0200-000003000000}" name="Θέση"/>
    <tableColumn id="4" xr3:uid="{00000000-0010-0000-0200-000004000000}" name="Βαθμοί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W2:W392" totalsRowShown="0">
  <autoFilter ref="W2:W392" xr:uid="{00000000-0009-0000-0100-000004000000}"/>
  <tableColumns count="1">
    <tableColumn id="1" xr3:uid="{00000000-0010-0000-0300-000001000000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4"/>
  <sheetViews>
    <sheetView zoomScaleNormal="100" workbookViewId="0">
      <selection activeCell="E29" sqref="E29"/>
    </sheetView>
  </sheetViews>
  <sheetFormatPr defaultColWidth="8.6640625" defaultRowHeight="14.4" x14ac:dyDescent="0.3"/>
  <cols>
    <col min="1" max="1" width="13.88671875" customWidth="1"/>
    <col min="2" max="2" width="32.33203125" customWidth="1"/>
    <col min="3" max="3" width="7.6640625" customWidth="1"/>
    <col min="23" max="23" width="10.44140625" customWidth="1"/>
  </cols>
  <sheetData>
    <row r="1" spans="1:23" x14ac:dyDescent="0.3">
      <c r="A1" s="1" t="s">
        <v>0</v>
      </c>
      <c r="B1" s="2" t="s">
        <v>1</v>
      </c>
      <c r="C1" s="2" t="s">
        <v>2</v>
      </c>
      <c r="D1" s="2" t="s">
        <v>3</v>
      </c>
    </row>
    <row r="2" spans="1:23" x14ac:dyDescent="0.3">
      <c r="A2" s="3">
        <v>100</v>
      </c>
      <c r="B2" t="s">
        <v>28</v>
      </c>
      <c r="C2">
        <v>1</v>
      </c>
      <c r="D2">
        <f t="shared" ref="D2:D65" si="0">IF(C2=1,13,IF(C2=2,11,IF(C2=3,10,IF(C2=4,9,IF(C2=5,8,IF(C2=6,7,IF(C2=7,6,IF(C2=8,5,IF(C2=9,4,IF(C2=10,3,IF(C2=11,2,IF(C2&lt;=16,1))))))))))))</f>
        <v>13</v>
      </c>
      <c r="W2" s="4" t="s">
        <v>4</v>
      </c>
    </row>
    <row r="3" spans="1:23" x14ac:dyDescent="0.3">
      <c r="A3" s="3">
        <v>100</v>
      </c>
      <c r="B3" t="s">
        <v>74</v>
      </c>
      <c r="C3">
        <v>2</v>
      </c>
      <c r="D3">
        <f t="shared" si="0"/>
        <v>11</v>
      </c>
      <c r="W3" s="5" t="s">
        <v>5</v>
      </c>
    </row>
    <row r="4" spans="1:23" x14ac:dyDescent="0.3">
      <c r="A4" s="3">
        <v>100</v>
      </c>
      <c r="B4" t="s">
        <v>259</v>
      </c>
      <c r="C4">
        <v>3</v>
      </c>
      <c r="D4">
        <f t="shared" si="0"/>
        <v>10</v>
      </c>
      <c r="W4" s="6" t="s">
        <v>6</v>
      </c>
    </row>
    <row r="5" spans="1:23" x14ac:dyDescent="0.3">
      <c r="A5" s="3">
        <v>100</v>
      </c>
      <c r="B5" t="s">
        <v>28</v>
      </c>
      <c r="C5">
        <v>4</v>
      </c>
      <c r="D5">
        <f t="shared" si="0"/>
        <v>9</v>
      </c>
      <c r="W5" s="5" t="s">
        <v>7</v>
      </c>
    </row>
    <row r="6" spans="1:23" x14ac:dyDescent="0.3">
      <c r="A6" s="3">
        <v>100</v>
      </c>
      <c r="B6" t="s">
        <v>89</v>
      </c>
      <c r="C6">
        <v>5</v>
      </c>
      <c r="D6">
        <f t="shared" si="0"/>
        <v>8</v>
      </c>
      <c r="W6" s="6" t="s">
        <v>8</v>
      </c>
    </row>
    <row r="7" spans="1:23" x14ac:dyDescent="0.3">
      <c r="A7" s="3">
        <v>100</v>
      </c>
      <c r="B7" t="s">
        <v>234</v>
      </c>
      <c r="C7">
        <v>6</v>
      </c>
      <c r="D7">
        <f t="shared" si="0"/>
        <v>7</v>
      </c>
      <c r="W7" s="5" t="s">
        <v>9</v>
      </c>
    </row>
    <row r="8" spans="1:23" x14ac:dyDescent="0.3">
      <c r="A8" s="3">
        <v>100</v>
      </c>
      <c r="B8" t="s">
        <v>224</v>
      </c>
      <c r="C8">
        <v>7</v>
      </c>
      <c r="D8">
        <f t="shared" si="0"/>
        <v>6</v>
      </c>
      <c r="W8" s="6" t="s">
        <v>10</v>
      </c>
    </row>
    <row r="9" spans="1:23" x14ac:dyDescent="0.3">
      <c r="A9" s="3">
        <v>100</v>
      </c>
      <c r="B9" t="s">
        <v>56</v>
      </c>
      <c r="C9">
        <v>8</v>
      </c>
      <c r="D9">
        <f t="shared" si="0"/>
        <v>5</v>
      </c>
      <c r="W9" s="5" t="s">
        <v>11</v>
      </c>
    </row>
    <row r="10" spans="1:23" x14ac:dyDescent="0.3">
      <c r="A10" s="3">
        <v>100</v>
      </c>
      <c r="B10" t="s">
        <v>84</v>
      </c>
      <c r="C10">
        <v>9</v>
      </c>
      <c r="D10">
        <f t="shared" si="0"/>
        <v>4</v>
      </c>
      <c r="W10" s="6" t="s">
        <v>12</v>
      </c>
    </row>
    <row r="11" spans="1:23" x14ac:dyDescent="0.3">
      <c r="A11" s="3">
        <v>100</v>
      </c>
      <c r="B11" t="s">
        <v>329</v>
      </c>
      <c r="C11">
        <v>10</v>
      </c>
      <c r="D11">
        <f t="shared" si="0"/>
        <v>3</v>
      </c>
      <c r="W11" s="5" t="s">
        <v>13</v>
      </c>
    </row>
    <row r="12" spans="1:23" x14ac:dyDescent="0.3">
      <c r="A12" s="3">
        <v>100</v>
      </c>
      <c r="B12" t="s">
        <v>195</v>
      </c>
      <c r="C12">
        <v>11</v>
      </c>
      <c r="D12">
        <f t="shared" si="0"/>
        <v>2</v>
      </c>
      <c r="W12" s="6" t="s">
        <v>14</v>
      </c>
    </row>
    <row r="13" spans="1:23" x14ac:dyDescent="0.3">
      <c r="A13" s="3">
        <v>100</v>
      </c>
      <c r="B13" t="s">
        <v>177</v>
      </c>
      <c r="C13">
        <v>12</v>
      </c>
      <c r="D13">
        <f t="shared" si="0"/>
        <v>1</v>
      </c>
      <c r="W13" s="5" t="s">
        <v>15</v>
      </c>
    </row>
    <row r="14" spans="1:23" x14ac:dyDescent="0.3">
      <c r="A14" s="3">
        <v>100</v>
      </c>
      <c r="B14" t="s">
        <v>281</v>
      </c>
      <c r="C14">
        <v>13</v>
      </c>
      <c r="D14">
        <f t="shared" si="0"/>
        <v>1</v>
      </c>
      <c r="W14" s="6" t="s">
        <v>16</v>
      </c>
    </row>
    <row r="15" spans="1:23" x14ac:dyDescent="0.3">
      <c r="A15" s="3">
        <v>100</v>
      </c>
      <c r="B15" t="s">
        <v>50</v>
      </c>
      <c r="C15">
        <v>14</v>
      </c>
      <c r="D15">
        <f t="shared" si="0"/>
        <v>1</v>
      </c>
      <c r="W15" s="5" t="s">
        <v>17</v>
      </c>
    </row>
    <row r="16" spans="1:23" x14ac:dyDescent="0.3">
      <c r="A16" s="3">
        <v>100</v>
      </c>
      <c r="B16" t="s">
        <v>48</v>
      </c>
      <c r="C16">
        <v>15</v>
      </c>
      <c r="D16">
        <f t="shared" si="0"/>
        <v>1</v>
      </c>
      <c r="W16" s="6" t="s">
        <v>18</v>
      </c>
    </row>
    <row r="17" spans="1:23" x14ac:dyDescent="0.3">
      <c r="A17" s="3">
        <v>100</v>
      </c>
      <c r="B17" t="s">
        <v>290</v>
      </c>
      <c r="C17">
        <v>16</v>
      </c>
      <c r="D17">
        <f t="shared" si="0"/>
        <v>1</v>
      </c>
      <c r="W17" s="5" t="s">
        <v>19</v>
      </c>
    </row>
    <row r="18" spans="1:23" x14ac:dyDescent="0.3">
      <c r="A18" s="3">
        <v>200</v>
      </c>
      <c r="B18" t="s">
        <v>234</v>
      </c>
      <c r="C18">
        <v>1</v>
      </c>
      <c r="D18">
        <f t="shared" si="0"/>
        <v>13</v>
      </c>
      <c r="W18" s="6" t="s">
        <v>20</v>
      </c>
    </row>
    <row r="19" spans="1:23" x14ac:dyDescent="0.3">
      <c r="A19" s="3">
        <v>200</v>
      </c>
      <c r="B19" t="s">
        <v>89</v>
      </c>
      <c r="C19">
        <v>2</v>
      </c>
      <c r="D19">
        <f t="shared" si="0"/>
        <v>11</v>
      </c>
      <c r="W19" s="5" t="s">
        <v>21</v>
      </c>
    </row>
    <row r="20" spans="1:23" x14ac:dyDescent="0.3">
      <c r="A20" s="3">
        <v>200</v>
      </c>
      <c r="B20" t="s">
        <v>234</v>
      </c>
      <c r="C20">
        <v>3</v>
      </c>
      <c r="D20">
        <f t="shared" si="0"/>
        <v>10</v>
      </c>
      <c r="W20" s="6" t="s">
        <v>22</v>
      </c>
    </row>
    <row r="21" spans="1:23" x14ac:dyDescent="0.3">
      <c r="A21" s="3">
        <v>200</v>
      </c>
      <c r="B21" t="s">
        <v>195</v>
      </c>
      <c r="C21">
        <v>4</v>
      </c>
      <c r="D21">
        <f t="shared" si="0"/>
        <v>9</v>
      </c>
      <c r="W21" s="5" t="s">
        <v>23</v>
      </c>
    </row>
    <row r="22" spans="1:23" x14ac:dyDescent="0.3">
      <c r="A22" s="3">
        <v>200</v>
      </c>
      <c r="B22" t="s">
        <v>86</v>
      </c>
      <c r="C22">
        <v>5</v>
      </c>
      <c r="D22">
        <f t="shared" si="0"/>
        <v>8</v>
      </c>
      <c r="W22" s="6" t="s">
        <v>24</v>
      </c>
    </row>
    <row r="23" spans="1:23" x14ac:dyDescent="0.3">
      <c r="A23" s="3">
        <v>200</v>
      </c>
      <c r="B23" t="s">
        <v>177</v>
      </c>
      <c r="C23">
        <v>6</v>
      </c>
      <c r="D23">
        <f t="shared" si="0"/>
        <v>7</v>
      </c>
      <c r="W23" s="5" t="s">
        <v>25</v>
      </c>
    </row>
    <row r="24" spans="1:23" x14ac:dyDescent="0.3">
      <c r="A24" s="3">
        <v>200</v>
      </c>
      <c r="B24" t="s">
        <v>281</v>
      </c>
      <c r="C24">
        <v>7</v>
      </c>
      <c r="D24">
        <f t="shared" si="0"/>
        <v>6</v>
      </c>
      <c r="W24" s="6" t="s">
        <v>26</v>
      </c>
    </row>
    <row r="25" spans="1:23" x14ac:dyDescent="0.3">
      <c r="A25" s="3">
        <v>200</v>
      </c>
      <c r="B25" t="s">
        <v>224</v>
      </c>
      <c r="C25">
        <v>8</v>
      </c>
      <c r="D25">
        <f t="shared" si="0"/>
        <v>5</v>
      </c>
      <c r="W25" s="5" t="s">
        <v>27</v>
      </c>
    </row>
    <row r="26" spans="1:23" x14ac:dyDescent="0.3">
      <c r="A26" s="3">
        <v>200</v>
      </c>
      <c r="B26" t="s">
        <v>50</v>
      </c>
      <c r="C26">
        <v>9</v>
      </c>
      <c r="D26">
        <f t="shared" si="0"/>
        <v>4</v>
      </c>
      <c r="W26" s="6" t="s">
        <v>28</v>
      </c>
    </row>
    <row r="27" spans="1:23" x14ac:dyDescent="0.3">
      <c r="A27" s="3">
        <v>200</v>
      </c>
      <c r="B27" t="s">
        <v>94</v>
      </c>
      <c r="C27">
        <v>10</v>
      </c>
      <c r="D27">
        <f t="shared" si="0"/>
        <v>3</v>
      </c>
      <c r="W27" s="5" t="s">
        <v>29</v>
      </c>
    </row>
    <row r="28" spans="1:23" x14ac:dyDescent="0.3">
      <c r="A28" s="3">
        <v>200</v>
      </c>
      <c r="B28" t="s">
        <v>84</v>
      </c>
      <c r="C28">
        <v>11</v>
      </c>
      <c r="D28">
        <f t="shared" si="0"/>
        <v>2</v>
      </c>
      <c r="W28" s="6" t="s">
        <v>30</v>
      </c>
    </row>
    <row r="29" spans="1:23" x14ac:dyDescent="0.3">
      <c r="A29" s="3">
        <v>200</v>
      </c>
      <c r="B29" t="s">
        <v>30</v>
      </c>
      <c r="C29">
        <v>12</v>
      </c>
      <c r="D29">
        <f t="shared" si="0"/>
        <v>1</v>
      </c>
      <c r="W29" s="5" t="s">
        <v>31</v>
      </c>
    </row>
    <row r="30" spans="1:23" x14ac:dyDescent="0.3">
      <c r="A30" s="3">
        <v>200</v>
      </c>
      <c r="B30" t="s">
        <v>329</v>
      </c>
      <c r="C30">
        <v>13</v>
      </c>
      <c r="D30">
        <f t="shared" si="0"/>
        <v>1</v>
      </c>
      <c r="W30" s="6" t="s">
        <v>32</v>
      </c>
    </row>
    <row r="31" spans="1:23" x14ac:dyDescent="0.3">
      <c r="A31" s="3">
        <v>200</v>
      </c>
      <c r="B31" t="s">
        <v>223</v>
      </c>
      <c r="C31">
        <v>14</v>
      </c>
      <c r="D31">
        <f t="shared" si="0"/>
        <v>1</v>
      </c>
      <c r="W31" s="5" t="s">
        <v>33</v>
      </c>
    </row>
    <row r="32" spans="1:23" x14ac:dyDescent="0.3">
      <c r="A32" s="3">
        <v>200</v>
      </c>
      <c r="B32" t="s">
        <v>290</v>
      </c>
      <c r="C32">
        <v>15</v>
      </c>
      <c r="D32">
        <f t="shared" si="0"/>
        <v>1</v>
      </c>
      <c r="W32" s="6" t="s">
        <v>34</v>
      </c>
    </row>
    <row r="33" spans="1:23" x14ac:dyDescent="0.3">
      <c r="A33" s="3">
        <v>200</v>
      </c>
      <c r="B33" t="s">
        <v>272</v>
      </c>
      <c r="C33">
        <v>16</v>
      </c>
      <c r="D33">
        <f t="shared" si="0"/>
        <v>1</v>
      </c>
      <c r="W33" s="5" t="s">
        <v>35</v>
      </c>
    </row>
    <row r="34" spans="1:23" x14ac:dyDescent="0.3">
      <c r="A34" s="3">
        <v>400</v>
      </c>
      <c r="B34" t="s">
        <v>234</v>
      </c>
      <c r="C34">
        <v>1</v>
      </c>
      <c r="D34">
        <f t="shared" si="0"/>
        <v>13</v>
      </c>
      <c r="W34" s="6" t="s">
        <v>36</v>
      </c>
    </row>
    <row r="35" spans="1:23" x14ac:dyDescent="0.3">
      <c r="A35" s="3">
        <v>400</v>
      </c>
      <c r="B35" t="s">
        <v>197</v>
      </c>
      <c r="C35">
        <v>2</v>
      </c>
      <c r="D35">
        <f t="shared" si="0"/>
        <v>11</v>
      </c>
      <c r="W35" s="5" t="s">
        <v>37</v>
      </c>
    </row>
    <row r="36" spans="1:23" x14ac:dyDescent="0.3">
      <c r="A36" s="3">
        <v>400</v>
      </c>
      <c r="B36" t="s">
        <v>6</v>
      </c>
      <c r="C36">
        <v>3</v>
      </c>
      <c r="D36">
        <f t="shared" si="0"/>
        <v>10</v>
      </c>
      <c r="W36" s="6" t="s">
        <v>38</v>
      </c>
    </row>
    <row r="37" spans="1:23" x14ac:dyDescent="0.3">
      <c r="A37" s="3">
        <v>400</v>
      </c>
      <c r="B37" t="s">
        <v>41</v>
      </c>
      <c r="C37">
        <v>4</v>
      </c>
      <c r="D37">
        <f t="shared" si="0"/>
        <v>9</v>
      </c>
      <c r="W37" s="5" t="s">
        <v>39</v>
      </c>
    </row>
    <row r="38" spans="1:23" x14ac:dyDescent="0.3">
      <c r="A38" s="3">
        <v>400</v>
      </c>
      <c r="B38" t="s">
        <v>125</v>
      </c>
      <c r="C38">
        <v>5</v>
      </c>
      <c r="D38">
        <f t="shared" si="0"/>
        <v>8</v>
      </c>
      <c r="W38" s="6" t="s">
        <v>40</v>
      </c>
    </row>
    <row r="39" spans="1:23" x14ac:dyDescent="0.3">
      <c r="A39" s="3">
        <v>400</v>
      </c>
      <c r="B39" t="s">
        <v>272</v>
      </c>
      <c r="C39">
        <v>6</v>
      </c>
      <c r="D39">
        <f t="shared" si="0"/>
        <v>7</v>
      </c>
      <c r="W39" s="5" t="s">
        <v>41</v>
      </c>
    </row>
    <row r="40" spans="1:23" x14ac:dyDescent="0.3">
      <c r="A40" s="3">
        <v>400</v>
      </c>
      <c r="B40" t="s">
        <v>86</v>
      </c>
      <c r="C40">
        <v>7</v>
      </c>
      <c r="D40">
        <f t="shared" si="0"/>
        <v>6</v>
      </c>
      <c r="W40" s="6" t="s">
        <v>42</v>
      </c>
    </row>
    <row r="41" spans="1:23" x14ac:dyDescent="0.3">
      <c r="A41" s="3">
        <v>400</v>
      </c>
      <c r="B41" t="s">
        <v>28</v>
      </c>
      <c r="C41">
        <v>8</v>
      </c>
      <c r="D41">
        <f t="shared" si="0"/>
        <v>5</v>
      </c>
      <c r="W41" s="5" t="s">
        <v>43</v>
      </c>
    </row>
    <row r="42" spans="1:23" x14ac:dyDescent="0.3">
      <c r="A42" s="3">
        <v>400</v>
      </c>
      <c r="B42" t="s">
        <v>131</v>
      </c>
      <c r="C42">
        <v>9</v>
      </c>
      <c r="D42">
        <f t="shared" si="0"/>
        <v>4</v>
      </c>
      <c r="W42" s="6" t="s">
        <v>44</v>
      </c>
    </row>
    <row r="43" spans="1:23" x14ac:dyDescent="0.3">
      <c r="A43" s="3">
        <v>400</v>
      </c>
      <c r="B43" t="s">
        <v>50</v>
      </c>
      <c r="C43">
        <v>10</v>
      </c>
      <c r="D43">
        <f t="shared" si="0"/>
        <v>3</v>
      </c>
      <c r="W43" s="5" t="s">
        <v>45</v>
      </c>
    </row>
    <row r="44" spans="1:23" x14ac:dyDescent="0.3">
      <c r="A44" s="3">
        <v>400</v>
      </c>
      <c r="B44" t="s">
        <v>107</v>
      </c>
      <c r="C44">
        <v>11</v>
      </c>
      <c r="D44">
        <f t="shared" si="0"/>
        <v>2</v>
      </c>
      <c r="W44" s="6" t="s">
        <v>46</v>
      </c>
    </row>
    <row r="45" spans="1:23" x14ac:dyDescent="0.3">
      <c r="A45" s="3">
        <v>400</v>
      </c>
      <c r="B45" t="s">
        <v>87</v>
      </c>
      <c r="C45">
        <v>12</v>
      </c>
      <c r="D45">
        <f t="shared" si="0"/>
        <v>1</v>
      </c>
      <c r="W45" s="5" t="s">
        <v>47</v>
      </c>
    </row>
    <row r="46" spans="1:23" x14ac:dyDescent="0.3">
      <c r="A46" s="3">
        <v>400</v>
      </c>
      <c r="B46" t="s">
        <v>129</v>
      </c>
      <c r="C46">
        <v>13</v>
      </c>
      <c r="D46">
        <f t="shared" si="0"/>
        <v>1</v>
      </c>
      <c r="W46" s="6" t="s">
        <v>48</v>
      </c>
    </row>
    <row r="47" spans="1:23" x14ac:dyDescent="0.3">
      <c r="A47" s="3">
        <v>400</v>
      </c>
      <c r="B47" t="s">
        <v>144</v>
      </c>
      <c r="C47">
        <v>14</v>
      </c>
      <c r="D47">
        <f t="shared" si="0"/>
        <v>1</v>
      </c>
      <c r="W47" s="5" t="s">
        <v>49</v>
      </c>
    </row>
    <row r="48" spans="1:23" x14ac:dyDescent="0.3">
      <c r="A48" s="3">
        <v>400</v>
      </c>
      <c r="B48" t="s">
        <v>79</v>
      </c>
      <c r="C48">
        <v>15</v>
      </c>
      <c r="D48">
        <f t="shared" si="0"/>
        <v>1</v>
      </c>
      <c r="W48" s="6" t="s">
        <v>50</v>
      </c>
    </row>
    <row r="49" spans="1:23" x14ac:dyDescent="0.3">
      <c r="A49" s="3">
        <v>400</v>
      </c>
      <c r="B49" t="s">
        <v>56</v>
      </c>
      <c r="C49">
        <v>16</v>
      </c>
      <c r="D49">
        <f t="shared" si="0"/>
        <v>1</v>
      </c>
      <c r="W49" s="5" t="s">
        <v>51</v>
      </c>
    </row>
    <row r="50" spans="1:23" x14ac:dyDescent="0.3">
      <c r="A50" s="3">
        <v>800</v>
      </c>
      <c r="B50" t="s">
        <v>91</v>
      </c>
      <c r="C50">
        <v>1</v>
      </c>
      <c r="D50">
        <f t="shared" si="0"/>
        <v>13</v>
      </c>
      <c r="W50" s="6" t="s">
        <v>52</v>
      </c>
    </row>
    <row r="51" spans="1:23" x14ac:dyDescent="0.3">
      <c r="A51" s="3">
        <v>800</v>
      </c>
      <c r="B51" t="s">
        <v>91</v>
      </c>
      <c r="C51">
        <v>2</v>
      </c>
      <c r="D51">
        <f t="shared" si="0"/>
        <v>11</v>
      </c>
      <c r="W51" s="5" t="s">
        <v>53</v>
      </c>
    </row>
    <row r="52" spans="1:23" x14ac:dyDescent="0.3">
      <c r="A52" s="3">
        <v>800</v>
      </c>
      <c r="B52" t="s">
        <v>121</v>
      </c>
      <c r="C52">
        <v>3</v>
      </c>
      <c r="D52">
        <f t="shared" si="0"/>
        <v>10</v>
      </c>
      <c r="W52" s="6" t="s">
        <v>54</v>
      </c>
    </row>
    <row r="53" spans="1:23" x14ac:dyDescent="0.3">
      <c r="A53" s="3">
        <v>800</v>
      </c>
      <c r="B53" t="s">
        <v>84</v>
      </c>
      <c r="C53">
        <v>4</v>
      </c>
      <c r="D53">
        <f t="shared" si="0"/>
        <v>9</v>
      </c>
      <c r="W53" s="5" t="s">
        <v>55</v>
      </c>
    </row>
    <row r="54" spans="1:23" x14ac:dyDescent="0.3">
      <c r="A54" s="3">
        <v>800</v>
      </c>
      <c r="B54" t="s">
        <v>240</v>
      </c>
      <c r="C54">
        <v>5</v>
      </c>
      <c r="D54">
        <f t="shared" si="0"/>
        <v>8</v>
      </c>
      <c r="W54" s="6" t="s">
        <v>56</v>
      </c>
    </row>
    <row r="55" spans="1:23" x14ac:dyDescent="0.3">
      <c r="A55" s="3">
        <v>800</v>
      </c>
      <c r="B55" t="s">
        <v>152</v>
      </c>
      <c r="C55">
        <v>6</v>
      </c>
      <c r="D55">
        <f t="shared" si="0"/>
        <v>7</v>
      </c>
      <c r="W55" s="5" t="s">
        <v>57</v>
      </c>
    </row>
    <row r="56" spans="1:23" x14ac:dyDescent="0.3">
      <c r="A56" s="3">
        <v>800</v>
      </c>
      <c r="B56" t="s">
        <v>87</v>
      </c>
      <c r="C56">
        <v>7</v>
      </c>
      <c r="D56">
        <f t="shared" si="0"/>
        <v>6</v>
      </c>
      <c r="W56" s="6" t="s">
        <v>58</v>
      </c>
    </row>
    <row r="57" spans="1:23" x14ac:dyDescent="0.3">
      <c r="A57" s="3">
        <v>800</v>
      </c>
      <c r="B57" t="s">
        <v>329</v>
      </c>
      <c r="C57">
        <v>8</v>
      </c>
      <c r="D57">
        <f t="shared" si="0"/>
        <v>5</v>
      </c>
      <c r="W57" s="5" t="s">
        <v>59</v>
      </c>
    </row>
    <row r="58" spans="1:23" x14ac:dyDescent="0.3">
      <c r="A58" s="3">
        <v>800</v>
      </c>
      <c r="B58" t="s">
        <v>235</v>
      </c>
      <c r="C58">
        <v>9</v>
      </c>
      <c r="D58">
        <f t="shared" si="0"/>
        <v>4</v>
      </c>
      <c r="W58" s="6" t="s">
        <v>60</v>
      </c>
    </row>
    <row r="59" spans="1:23" x14ac:dyDescent="0.3">
      <c r="A59" s="3">
        <v>800</v>
      </c>
      <c r="B59" t="s">
        <v>73</v>
      </c>
      <c r="C59">
        <v>10</v>
      </c>
      <c r="D59">
        <f t="shared" si="0"/>
        <v>3</v>
      </c>
      <c r="W59" s="5" t="s">
        <v>61</v>
      </c>
    </row>
    <row r="60" spans="1:23" x14ac:dyDescent="0.3">
      <c r="A60" s="3">
        <v>800</v>
      </c>
      <c r="B60" t="s">
        <v>281</v>
      </c>
      <c r="C60">
        <v>11</v>
      </c>
      <c r="D60">
        <f t="shared" si="0"/>
        <v>2</v>
      </c>
      <c r="W60" s="6" t="s">
        <v>62</v>
      </c>
    </row>
    <row r="61" spans="1:23" x14ac:dyDescent="0.3">
      <c r="A61" s="3">
        <v>800</v>
      </c>
      <c r="B61" t="s">
        <v>27</v>
      </c>
      <c r="C61">
        <v>12</v>
      </c>
      <c r="D61">
        <f t="shared" si="0"/>
        <v>1</v>
      </c>
      <c r="W61" s="5" t="s">
        <v>63</v>
      </c>
    </row>
    <row r="62" spans="1:23" x14ac:dyDescent="0.3">
      <c r="A62" s="3">
        <v>800</v>
      </c>
      <c r="B62" t="s">
        <v>131</v>
      </c>
      <c r="C62">
        <v>13</v>
      </c>
      <c r="D62">
        <f t="shared" si="0"/>
        <v>1</v>
      </c>
      <c r="W62" s="6" t="s">
        <v>64</v>
      </c>
    </row>
    <row r="63" spans="1:23" x14ac:dyDescent="0.3">
      <c r="A63" s="3">
        <v>800</v>
      </c>
      <c r="B63" t="s">
        <v>129</v>
      </c>
      <c r="C63">
        <v>14</v>
      </c>
      <c r="D63">
        <f t="shared" si="0"/>
        <v>1</v>
      </c>
      <c r="W63" s="5" t="s">
        <v>65</v>
      </c>
    </row>
    <row r="64" spans="1:23" x14ac:dyDescent="0.3">
      <c r="A64" s="3">
        <v>800</v>
      </c>
      <c r="B64" t="s">
        <v>17</v>
      </c>
      <c r="C64">
        <v>15</v>
      </c>
      <c r="D64">
        <f t="shared" si="0"/>
        <v>1</v>
      </c>
      <c r="W64" s="6" t="s">
        <v>66</v>
      </c>
    </row>
    <row r="65" spans="1:23" x14ac:dyDescent="0.3">
      <c r="A65" s="3">
        <v>800</v>
      </c>
      <c r="B65" t="s">
        <v>109</v>
      </c>
      <c r="C65">
        <v>16</v>
      </c>
      <c r="D65">
        <f t="shared" si="0"/>
        <v>1</v>
      </c>
      <c r="W65" s="5" t="s">
        <v>67</v>
      </c>
    </row>
    <row r="66" spans="1:23" x14ac:dyDescent="0.3">
      <c r="A66" s="3">
        <v>1500</v>
      </c>
      <c r="B66" t="s">
        <v>21</v>
      </c>
      <c r="C66">
        <v>1</v>
      </c>
      <c r="D66">
        <f t="shared" ref="D66:D129" si="1">IF(C66=1,13,IF(C66=2,11,IF(C66=3,10,IF(C66=4,9,IF(C66=5,8,IF(C66=6,7,IF(C66=7,6,IF(C66=8,5,IF(C66=9,4,IF(C66=10,3,IF(C66=11,2,IF(C66&lt;=16,1))))))))))))</f>
        <v>13</v>
      </c>
      <c r="W66" s="6" t="s">
        <v>68</v>
      </c>
    </row>
    <row r="67" spans="1:23" x14ac:dyDescent="0.3">
      <c r="A67" s="3">
        <v>1500</v>
      </c>
      <c r="B67" t="s">
        <v>183</v>
      </c>
      <c r="C67">
        <v>2</v>
      </c>
      <c r="D67">
        <f t="shared" si="1"/>
        <v>11</v>
      </c>
      <c r="W67" s="5" t="s">
        <v>69</v>
      </c>
    </row>
    <row r="68" spans="1:23" x14ac:dyDescent="0.3">
      <c r="A68" s="3">
        <v>1500</v>
      </c>
      <c r="B68" t="s">
        <v>84</v>
      </c>
      <c r="C68">
        <v>3</v>
      </c>
      <c r="D68">
        <f t="shared" si="1"/>
        <v>10</v>
      </c>
      <c r="W68" s="6" t="s">
        <v>70</v>
      </c>
    </row>
    <row r="69" spans="1:23" x14ac:dyDescent="0.3">
      <c r="A69" s="3">
        <v>1500</v>
      </c>
      <c r="B69" t="s">
        <v>152</v>
      </c>
      <c r="C69">
        <v>4</v>
      </c>
      <c r="D69">
        <f t="shared" si="1"/>
        <v>9</v>
      </c>
      <c r="W69" s="5" t="s">
        <v>71</v>
      </c>
    </row>
    <row r="70" spans="1:23" x14ac:dyDescent="0.3">
      <c r="A70" s="3">
        <v>1500</v>
      </c>
      <c r="B70" t="s">
        <v>216</v>
      </c>
      <c r="C70">
        <v>5</v>
      </c>
      <c r="D70">
        <f t="shared" si="1"/>
        <v>8</v>
      </c>
      <c r="W70" s="6" t="s">
        <v>72</v>
      </c>
    </row>
    <row r="71" spans="1:23" x14ac:dyDescent="0.3">
      <c r="A71" s="3">
        <v>1500</v>
      </c>
      <c r="B71" t="s">
        <v>62</v>
      </c>
      <c r="C71">
        <v>6</v>
      </c>
      <c r="D71">
        <f t="shared" si="1"/>
        <v>7</v>
      </c>
      <c r="W71" s="5" t="s">
        <v>73</v>
      </c>
    </row>
    <row r="72" spans="1:23" x14ac:dyDescent="0.3">
      <c r="A72" s="3">
        <v>1500</v>
      </c>
      <c r="B72" t="s">
        <v>38</v>
      </c>
      <c r="C72">
        <v>7</v>
      </c>
      <c r="D72">
        <f t="shared" si="1"/>
        <v>6</v>
      </c>
      <c r="W72" s="6" t="s">
        <v>74</v>
      </c>
    </row>
    <row r="73" spans="1:23" x14ac:dyDescent="0.3">
      <c r="A73" s="3">
        <v>1500</v>
      </c>
      <c r="B73" t="s">
        <v>7</v>
      </c>
      <c r="C73">
        <v>8</v>
      </c>
      <c r="D73">
        <f t="shared" si="1"/>
        <v>5</v>
      </c>
      <c r="W73" s="5" t="s">
        <v>75</v>
      </c>
    </row>
    <row r="74" spans="1:23" x14ac:dyDescent="0.3">
      <c r="A74" s="3">
        <v>1500</v>
      </c>
      <c r="B74" t="s">
        <v>246</v>
      </c>
      <c r="C74">
        <v>9</v>
      </c>
      <c r="D74">
        <f t="shared" si="1"/>
        <v>4</v>
      </c>
      <c r="W74" s="6" t="s">
        <v>76</v>
      </c>
    </row>
    <row r="75" spans="1:23" x14ac:dyDescent="0.3">
      <c r="A75" s="3">
        <v>1500</v>
      </c>
      <c r="B75" t="s">
        <v>329</v>
      </c>
      <c r="C75">
        <v>10</v>
      </c>
      <c r="D75">
        <f t="shared" si="1"/>
        <v>3</v>
      </c>
      <c r="W75" s="5" t="s">
        <v>77</v>
      </c>
    </row>
    <row r="76" spans="1:23" x14ac:dyDescent="0.3">
      <c r="A76" s="3">
        <v>1500</v>
      </c>
      <c r="B76" t="s">
        <v>240</v>
      </c>
      <c r="C76">
        <v>11</v>
      </c>
      <c r="D76">
        <f t="shared" si="1"/>
        <v>2</v>
      </c>
      <c r="W76" s="6" t="s">
        <v>78</v>
      </c>
    </row>
    <row r="77" spans="1:23" x14ac:dyDescent="0.3">
      <c r="A77" s="3">
        <v>1500</v>
      </c>
      <c r="B77" t="s">
        <v>109</v>
      </c>
      <c r="C77">
        <v>12</v>
      </c>
      <c r="D77">
        <f t="shared" si="1"/>
        <v>1</v>
      </c>
      <c r="W77" s="5" t="s">
        <v>79</v>
      </c>
    </row>
    <row r="78" spans="1:23" x14ac:dyDescent="0.3">
      <c r="A78" s="3">
        <v>1500</v>
      </c>
      <c r="B78" t="s">
        <v>135</v>
      </c>
      <c r="C78">
        <v>13</v>
      </c>
      <c r="D78">
        <f t="shared" si="1"/>
        <v>1</v>
      </c>
      <c r="W78" s="6" t="s">
        <v>80</v>
      </c>
    </row>
    <row r="79" spans="1:23" x14ac:dyDescent="0.3">
      <c r="A79" s="3">
        <v>1500</v>
      </c>
      <c r="B79" t="s">
        <v>109</v>
      </c>
      <c r="C79">
        <v>14</v>
      </c>
      <c r="D79">
        <f t="shared" si="1"/>
        <v>1</v>
      </c>
      <c r="W79" s="5" t="s">
        <v>81</v>
      </c>
    </row>
    <row r="80" spans="1:23" x14ac:dyDescent="0.3">
      <c r="A80" s="3">
        <v>1500</v>
      </c>
      <c r="B80" t="s">
        <v>135</v>
      </c>
      <c r="C80">
        <v>15</v>
      </c>
      <c r="D80">
        <f t="shared" si="1"/>
        <v>1</v>
      </c>
      <c r="W80" s="6" t="s">
        <v>82</v>
      </c>
    </row>
    <row r="81" spans="1:23" x14ac:dyDescent="0.3">
      <c r="A81" s="3">
        <v>1500</v>
      </c>
      <c r="B81" t="s">
        <v>129</v>
      </c>
      <c r="C81">
        <v>16</v>
      </c>
      <c r="D81">
        <f t="shared" si="1"/>
        <v>1</v>
      </c>
      <c r="W81" s="5" t="s">
        <v>83</v>
      </c>
    </row>
    <row r="82" spans="1:23" x14ac:dyDescent="0.3">
      <c r="A82" s="3">
        <v>3000</v>
      </c>
      <c r="B82" t="s">
        <v>21</v>
      </c>
      <c r="C82">
        <v>1</v>
      </c>
      <c r="D82">
        <f t="shared" si="1"/>
        <v>13</v>
      </c>
      <c r="W82" s="6" t="s">
        <v>84</v>
      </c>
    </row>
    <row r="83" spans="1:23" x14ac:dyDescent="0.3">
      <c r="A83" s="3">
        <v>3000</v>
      </c>
      <c r="B83" t="s">
        <v>216</v>
      </c>
      <c r="C83">
        <v>2</v>
      </c>
      <c r="D83">
        <f t="shared" si="1"/>
        <v>11</v>
      </c>
      <c r="W83" s="5" t="s">
        <v>85</v>
      </c>
    </row>
    <row r="84" spans="1:23" x14ac:dyDescent="0.3">
      <c r="A84" s="3">
        <v>3000</v>
      </c>
      <c r="B84" t="s">
        <v>62</v>
      </c>
      <c r="C84">
        <v>3</v>
      </c>
      <c r="D84">
        <f t="shared" si="1"/>
        <v>10</v>
      </c>
      <c r="W84" s="6" t="s">
        <v>86</v>
      </c>
    </row>
    <row r="85" spans="1:23" x14ac:dyDescent="0.3">
      <c r="A85" s="3">
        <v>3000</v>
      </c>
      <c r="B85" t="s">
        <v>158</v>
      </c>
      <c r="C85">
        <v>4</v>
      </c>
      <c r="D85">
        <f t="shared" si="1"/>
        <v>9</v>
      </c>
      <c r="W85" s="5" t="s">
        <v>87</v>
      </c>
    </row>
    <row r="86" spans="1:23" x14ac:dyDescent="0.3">
      <c r="A86" s="3">
        <v>3000</v>
      </c>
      <c r="B86" t="s">
        <v>166</v>
      </c>
      <c r="C86">
        <v>5</v>
      </c>
      <c r="D86">
        <f t="shared" si="1"/>
        <v>8</v>
      </c>
      <c r="W86" s="6" t="s">
        <v>88</v>
      </c>
    </row>
    <row r="87" spans="1:23" x14ac:dyDescent="0.3">
      <c r="A87" s="3">
        <v>3000</v>
      </c>
      <c r="B87" t="s">
        <v>183</v>
      </c>
      <c r="C87">
        <v>6</v>
      </c>
      <c r="D87">
        <f t="shared" si="1"/>
        <v>7</v>
      </c>
      <c r="W87" s="5" t="s">
        <v>89</v>
      </c>
    </row>
    <row r="88" spans="1:23" x14ac:dyDescent="0.3">
      <c r="A88" s="3">
        <v>3000</v>
      </c>
      <c r="B88" t="s">
        <v>246</v>
      </c>
      <c r="C88">
        <v>7</v>
      </c>
      <c r="D88">
        <f t="shared" si="1"/>
        <v>6</v>
      </c>
      <c r="W88" s="6" t="s">
        <v>90</v>
      </c>
    </row>
    <row r="89" spans="1:23" x14ac:dyDescent="0.3">
      <c r="A89" s="3">
        <v>3000</v>
      </c>
      <c r="B89" t="s">
        <v>109</v>
      </c>
      <c r="C89">
        <v>8</v>
      </c>
      <c r="D89">
        <f t="shared" si="1"/>
        <v>5</v>
      </c>
      <c r="W89" s="5" t="s">
        <v>91</v>
      </c>
    </row>
    <row r="90" spans="1:23" x14ac:dyDescent="0.3">
      <c r="A90" s="3">
        <v>3000</v>
      </c>
      <c r="B90" t="s">
        <v>329</v>
      </c>
      <c r="C90">
        <v>9</v>
      </c>
      <c r="D90">
        <f t="shared" si="1"/>
        <v>4</v>
      </c>
      <c r="W90" s="6" t="s">
        <v>92</v>
      </c>
    </row>
    <row r="91" spans="1:23" x14ac:dyDescent="0.3">
      <c r="A91" s="3">
        <v>3000</v>
      </c>
      <c r="B91" t="s">
        <v>241</v>
      </c>
      <c r="C91">
        <v>10</v>
      </c>
      <c r="D91">
        <f t="shared" si="1"/>
        <v>3</v>
      </c>
      <c r="W91" s="5" t="s">
        <v>93</v>
      </c>
    </row>
    <row r="92" spans="1:23" x14ac:dyDescent="0.3">
      <c r="A92" s="3">
        <v>3000</v>
      </c>
      <c r="B92" t="s">
        <v>7</v>
      </c>
      <c r="C92">
        <v>11</v>
      </c>
      <c r="D92">
        <f t="shared" si="1"/>
        <v>2</v>
      </c>
      <c r="W92" s="6" t="s">
        <v>94</v>
      </c>
    </row>
    <row r="93" spans="1:23" x14ac:dyDescent="0.3">
      <c r="A93" s="3">
        <v>3000</v>
      </c>
      <c r="B93" t="s">
        <v>299</v>
      </c>
      <c r="C93">
        <v>12</v>
      </c>
      <c r="D93">
        <f t="shared" si="1"/>
        <v>1</v>
      </c>
      <c r="W93" s="5" t="s">
        <v>95</v>
      </c>
    </row>
    <row r="94" spans="1:23" x14ac:dyDescent="0.3">
      <c r="A94" s="3">
        <v>3000</v>
      </c>
      <c r="B94" t="s">
        <v>67</v>
      </c>
      <c r="C94">
        <v>13</v>
      </c>
      <c r="D94">
        <f t="shared" si="1"/>
        <v>1</v>
      </c>
      <c r="W94" s="6" t="s">
        <v>96</v>
      </c>
    </row>
    <row r="95" spans="1:23" x14ac:dyDescent="0.3">
      <c r="A95" s="3">
        <v>3000</v>
      </c>
      <c r="B95" t="s">
        <v>135</v>
      </c>
      <c r="C95">
        <v>14</v>
      </c>
      <c r="D95">
        <f t="shared" si="1"/>
        <v>1</v>
      </c>
      <c r="W95" s="5" t="s">
        <v>97</v>
      </c>
    </row>
    <row r="96" spans="1:23" x14ac:dyDescent="0.3">
      <c r="A96" s="3">
        <v>3000</v>
      </c>
      <c r="B96" t="s">
        <v>163</v>
      </c>
      <c r="C96">
        <v>15</v>
      </c>
      <c r="D96">
        <f t="shared" si="1"/>
        <v>1</v>
      </c>
      <c r="W96" s="6" t="s">
        <v>98</v>
      </c>
    </row>
    <row r="97" spans="1:23" x14ac:dyDescent="0.3">
      <c r="A97" s="3">
        <v>3000</v>
      </c>
      <c r="B97" t="s">
        <v>299</v>
      </c>
      <c r="C97">
        <v>16</v>
      </c>
      <c r="D97">
        <f t="shared" si="1"/>
        <v>1</v>
      </c>
      <c r="W97" s="5" t="s">
        <v>99</v>
      </c>
    </row>
    <row r="98" spans="1:23" x14ac:dyDescent="0.3">
      <c r="A98" s="3" t="s">
        <v>100</v>
      </c>
      <c r="B98" t="s">
        <v>312</v>
      </c>
      <c r="C98">
        <v>1</v>
      </c>
      <c r="D98">
        <f t="shared" si="1"/>
        <v>13</v>
      </c>
      <c r="W98" s="6" t="s">
        <v>101</v>
      </c>
    </row>
    <row r="99" spans="1:23" x14ac:dyDescent="0.3">
      <c r="A99" s="3" t="s">
        <v>100</v>
      </c>
      <c r="B99" t="s">
        <v>114</v>
      </c>
      <c r="C99">
        <v>2</v>
      </c>
      <c r="D99">
        <f t="shared" si="1"/>
        <v>11</v>
      </c>
      <c r="W99" s="5" t="s">
        <v>102</v>
      </c>
    </row>
    <row r="100" spans="1:23" x14ac:dyDescent="0.3">
      <c r="A100" s="3" t="s">
        <v>100</v>
      </c>
      <c r="B100" t="s">
        <v>163</v>
      </c>
      <c r="C100">
        <v>3</v>
      </c>
      <c r="D100">
        <f t="shared" si="1"/>
        <v>10</v>
      </c>
      <c r="W100" s="6" t="s">
        <v>103</v>
      </c>
    </row>
    <row r="101" spans="1:23" x14ac:dyDescent="0.3">
      <c r="A101" s="3" t="s">
        <v>100</v>
      </c>
      <c r="B101" t="s">
        <v>312</v>
      </c>
      <c r="C101">
        <v>4</v>
      </c>
      <c r="D101">
        <f t="shared" si="1"/>
        <v>9</v>
      </c>
      <c r="W101" s="5" t="s">
        <v>104</v>
      </c>
    </row>
    <row r="102" spans="1:23" x14ac:dyDescent="0.3">
      <c r="A102" s="3" t="s">
        <v>100</v>
      </c>
      <c r="B102" t="s">
        <v>28</v>
      </c>
      <c r="C102">
        <v>5</v>
      </c>
      <c r="D102">
        <f t="shared" si="1"/>
        <v>8</v>
      </c>
      <c r="W102" s="6" t="s">
        <v>105</v>
      </c>
    </row>
    <row r="103" spans="1:23" x14ac:dyDescent="0.3">
      <c r="A103" s="3" t="s">
        <v>100</v>
      </c>
      <c r="B103" t="s">
        <v>241</v>
      </c>
      <c r="C103">
        <v>6</v>
      </c>
      <c r="D103">
        <f t="shared" si="1"/>
        <v>7</v>
      </c>
      <c r="W103" s="5" t="s">
        <v>106</v>
      </c>
    </row>
    <row r="104" spans="1:23" x14ac:dyDescent="0.3">
      <c r="A104" s="3" t="s">
        <v>100</v>
      </c>
      <c r="B104" t="s">
        <v>197</v>
      </c>
      <c r="C104">
        <v>7</v>
      </c>
      <c r="D104">
        <f t="shared" si="1"/>
        <v>6</v>
      </c>
      <c r="W104" s="6" t="s">
        <v>107</v>
      </c>
    </row>
    <row r="105" spans="1:23" x14ac:dyDescent="0.3">
      <c r="A105" s="3" t="s">
        <v>100</v>
      </c>
      <c r="B105" t="s">
        <v>67</v>
      </c>
      <c r="C105">
        <v>8</v>
      </c>
      <c r="D105">
        <f t="shared" si="1"/>
        <v>5</v>
      </c>
      <c r="W105" s="5" t="s">
        <v>108</v>
      </c>
    </row>
    <row r="106" spans="1:23" x14ac:dyDescent="0.3">
      <c r="A106" s="3" t="s">
        <v>100</v>
      </c>
      <c r="B106" t="s">
        <v>129</v>
      </c>
      <c r="C106">
        <v>9</v>
      </c>
      <c r="D106">
        <f t="shared" si="1"/>
        <v>4</v>
      </c>
      <c r="W106" s="6" t="s">
        <v>109</v>
      </c>
    </row>
    <row r="107" spans="1:23" x14ac:dyDescent="0.3">
      <c r="A107" s="3" t="s">
        <v>100</v>
      </c>
      <c r="B107" t="s">
        <v>38</v>
      </c>
      <c r="C107">
        <v>10</v>
      </c>
      <c r="D107">
        <f t="shared" si="1"/>
        <v>3</v>
      </c>
      <c r="W107" s="5" t="s">
        <v>110</v>
      </c>
    </row>
    <row r="108" spans="1:23" x14ac:dyDescent="0.3">
      <c r="A108" s="3" t="s">
        <v>100</v>
      </c>
      <c r="B108" t="s">
        <v>38</v>
      </c>
      <c r="C108">
        <v>11</v>
      </c>
      <c r="D108">
        <f t="shared" si="1"/>
        <v>2</v>
      </c>
      <c r="W108" s="6" t="s">
        <v>111</v>
      </c>
    </row>
    <row r="109" spans="1:23" x14ac:dyDescent="0.3">
      <c r="A109" s="3" t="s">
        <v>100</v>
      </c>
      <c r="B109" t="s">
        <v>27</v>
      </c>
      <c r="C109">
        <v>12</v>
      </c>
      <c r="D109">
        <f t="shared" si="1"/>
        <v>1</v>
      </c>
      <c r="W109" s="5" t="s">
        <v>112</v>
      </c>
    </row>
    <row r="110" spans="1:23" x14ac:dyDescent="0.3">
      <c r="A110" s="3" t="s">
        <v>100</v>
      </c>
      <c r="B110" t="s">
        <v>67</v>
      </c>
      <c r="C110">
        <v>13</v>
      </c>
      <c r="D110">
        <f t="shared" si="1"/>
        <v>1</v>
      </c>
      <c r="W110" s="6" t="s">
        <v>113</v>
      </c>
    </row>
    <row r="111" spans="1:23" x14ac:dyDescent="0.3">
      <c r="A111" s="3" t="s">
        <v>100</v>
      </c>
      <c r="B111" t="s">
        <v>200</v>
      </c>
      <c r="C111">
        <v>14</v>
      </c>
      <c r="D111">
        <f t="shared" si="1"/>
        <v>1</v>
      </c>
      <c r="W111" s="5" t="s">
        <v>114</v>
      </c>
    </row>
    <row r="112" spans="1:23" x14ac:dyDescent="0.3">
      <c r="A112" s="3" t="s">
        <v>100</v>
      </c>
      <c r="B112" t="s">
        <v>85</v>
      </c>
      <c r="C112">
        <v>15</v>
      </c>
      <c r="D112">
        <f t="shared" si="1"/>
        <v>1</v>
      </c>
      <c r="W112" s="6" t="s">
        <v>115</v>
      </c>
    </row>
    <row r="113" spans="1:23" x14ac:dyDescent="0.3">
      <c r="A113" s="3" t="s">
        <v>100</v>
      </c>
      <c r="B113" t="s">
        <v>62</v>
      </c>
      <c r="C113">
        <v>16</v>
      </c>
      <c r="D113">
        <f t="shared" si="1"/>
        <v>1</v>
      </c>
      <c r="W113" s="5" t="s">
        <v>116</v>
      </c>
    </row>
    <row r="114" spans="1:23" x14ac:dyDescent="0.3">
      <c r="A114" s="3" t="s">
        <v>117</v>
      </c>
      <c r="B114" t="s">
        <v>224</v>
      </c>
      <c r="C114">
        <v>1</v>
      </c>
      <c r="D114">
        <f t="shared" si="1"/>
        <v>13</v>
      </c>
      <c r="W114" s="6" t="s">
        <v>118</v>
      </c>
    </row>
    <row r="115" spans="1:23" x14ac:dyDescent="0.3">
      <c r="A115" s="3" t="s">
        <v>117</v>
      </c>
      <c r="B115" t="s">
        <v>52</v>
      </c>
      <c r="C115">
        <v>2</v>
      </c>
      <c r="D115">
        <f t="shared" si="1"/>
        <v>11</v>
      </c>
      <c r="W115" s="5" t="s">
        <v>119</v>
      </c>
    </row>
    <row r="116" spans="1:23" x14ac:dyDescent="0.3">
      <c r="A116" s="3" t="s">
        <v>117</v>
      </c>
      <c r="B116" t="s">
        <v>38</v>
      </c>
      <c r="C116">
        <v>3</v>
      </c>
      <c r="D116">
        <f t="shared" si="1"/>
        <v>10</v>
      </c>
      <c r="W116" s="6" t="s">
        <v>120</v>
      </c>
    </row>
    <row r="117" spans="1:23" x14ac:dyDescent="0.3">
      <c r="A117" s="3" t="s">
        <v>117</v>
      </c>
      <c r="B117" t="s">
        <v>32</v>
      </c>
      <c r="C117">
        <v>4</v>
      </c>
      <c r="D117">
        <f t="shared" si="1"/>
        <v>9</v>
      </c>
      <c r="W117" s="5" t="s">
        <v>121</v>
      </c>
    </row>
    <row r="118" spans="1:23" x14ac:dyDescent="0.3">
      <c r="A118" s="3" t="s">
        <v>117</v>
      </c>
      <c r="B118" t="s">
        <v>196</v>
      </c>
      <c r="C118">
        <v>5</v>
      </c>
      <c r="D118">
        <f t="shared" si="1"/>
        <v>8</v>
      </c>
      <c r="W118" s="6" t="s">
        <v>122</v>
      </c>
    </row>
    <row r="119" spans="1:23" x14ac:dyDescent="0.3">
      <c r="A119" s="3" t="s">
        <v>117</v>
      </c>
      <c r="B119" t="s">
        <v>32</v>
      </c>
      <c r="C119">
        <v>6</v>
      </c>
      <c r="D119">
        <f t="shared" si="1"/>
        <v>7</v>
      </c>
      <c r="W119" s="5" t="s">
        <v>123</v>
      </c>
    </row>
    <row r="120" spans="1:23" x14ac:dyDescent="0.3">
      <c r="A120" s="3" t="s">
        <v>117</v>
      </c>
      <c r="B120" t="s">
        <v>132</v>
      </c>
      <c r="C120">
        <v>7</v>
      </c>
      <c r="D120">
        <f t="shared" si="1"/>
        <v>6</v>
      </c>
      <c r="W120" s="6" t="s">
        <v>124</v>
      </c>
    </row>
    <row r="121" spans="1:23" x14ac:dyDescent="0.3">
      <c r="A121" s="3" t="s">
        <v>117</v>
      </c>
      <c r="B121" t="s">
        <v>25</v>
      </c>
      <c r="C121">
        <v>8</v>
      </c>
      <c r="D121">
        <f t="shared" si="1"/>
        <v>5</v>
      </c>
      <c r="W121" s="5" t="s">
        <v>125</v>
      </c>
    </row>
    <row r="122" spans="1:23" x14ac:dyDescent="0.3">
      <c r="A122" s="3" t="s">
        <v>117</v>
      </c>
      <c r="B122" t="s">
        <v>233</v>
      </c>
      <c r="C122">
        <v>9</v>
      </c>
      <c r="D122">
        <f t="shared" si="1"/>
        <v>4</v>
      </c>
      <c r="W122" s="6" t="s">
        <v>126</v>
      </c>
    </row>
    <row r="123" spans="1:23" x14ac:dyDescent="0.3">
      <c r="A123" s="3" t="s">
        <v>117</v>
      </c>
      <c r="B123" t="s">
        <v>156</v>
      </c>
      <c r="C123">
        <v>10</v>
      </c>
      <c r="D123">
        <f t="shared" si="1"/>
        <v>3</v>
      </c>
      <c r="W123" s="5" t="s">
        <v>127</v>
      </c>
    </row>
    <row r="124" spans="1:23" x14ac:dyDescent="0.3">
      <c r="A124" s="3" t="s">
        <v>117</v>
      </c>
      <c r="B124" t="s">
        <v>196</v>
      </c>
      <c r="C124">
        <v>11</v>
      </c>
      <c r="D124">
        <f t="shared" si="1"/>
        <v>2</v>
      </c>
      <c r="W124" s="6" t="s">
        <v>128</v>
      </c>
    </row>
    <row r="125" spans="1:23" x14ac:dyDescent="0.3">
      <c r="A125" s="3" t="s">
        <v>117</v>
      </c>
      <c r="B125" t="s">
        <v>262</v>
      </c>
      <c r="C125">
        <v>12</v>
      </c>
      <c r="D125">
        <f t="shared" si="1"/>
        <v>1</v>
      </c>
      <c r="W125" s="5" t="s">
        <v>129</v>
      </c>
    </row>
    <row r="126" spans="1:23" x14ac:dyDescent="0.3">
      <c r="A126" s="3" t="s">
        <v>117</v>
      </c>
      <c r="B126" t="s">
        <v>22</v>
      </c>
      <c r="C126">
        <v>13</v>
      </c>
      <c r="D126">
        <f t="shared" si="1"/>
        <v>1</v>
      </c>
      <c r="W126" s="6" t="s">
        <v>130</v>
      </c>
    </row>
    <row r="127" spans="1:23" x14ac:dyDescent="0.3">
      <c r="A127" s="3" t="s">
        <v>117</v>
      </c>
      <c r="B127" t="s">
        <v>92</v>
      </c>
      <c r="C127">
        <v>14</v>
      </c>
      <c r="D127">
        <f t="shared" si="1"/>
        <v>1</v>
      </c>
      <c r="W127" s="5" t="s">
        <v>131</v>
      </c>
    </row>
    <row r="128" spans="1:23" x14ac:dyDescent="0.3">
      <c r="A128" s="3" t="s">
        <v>117</v>
      </c>
      <c r="B128" t="s">
        <v>180</v>
      </c>
      <c r="C128">
        <v>15</v>
      </c>
      <c r="D128">
        <f t="shared" si="1"/>
        <v>1</v>
      </c>
      <c r="W128" s="6" t="s">
        <v>132</v>
      </c>
    </row>
    <row r="129" spans="1:23" x14ac:dyDescent="0.3">
      <c r="A129" s="3" t="s">
        <v>117</v>
      </c>
      <c r="B129" t="s">
        <v>197</v>
      </c>
      <c r="C129">
        <v>16</v>
      </c>
      <c r="D129">
        <f t="shared" si="1"/>
        <v>1</v>
      </c>
      <c r="W129" s="5" t="s">
        <v>133</v>
      </c>
    </row>
    <row r="130" spans="1:23" x14ac:dyDescent="0.3">
      <c r="A130" s="3" t="s">
        <v>134</v>
      </c>
      <c r="B130" t="s">
        <v>91</v>
      </c>
      <c r="C130">
        <v>1</v>
      </c>
      <c r="D130">
        <f t="shared" ref="D130:D193" si="2">IF(C130=1,13,IF(C130=2,11,IF(C130=3,10,IF(C130=4,9,IF(C130=5,8,IF(C130=6,7,IF(C130=7,6,IF(C130=8,5,IF(C130=9,4,IF(C130=10,3,IF(C130=11,2,IF(C130&lt;=16,1))))))))))))</f>
        <v>13</v>
      </c>
      <c r="W130" s="6" t="s">
        <v>135</v>
      </c>
    </row>
    <row r="131" spans="1:23" x14ac:dyDescent="0.3">
      <c r="A131" s="3" t="s">
        <v>134</v>
      </c>
      <c r="B131" t="s">
        <v>48</v>
      </c>
      <c r="C131">
        <v>2</v>
      </c>
      <c r="D131">
        <f t="shared" si="2"/>
        <v>11</v>
      </c>
      <c r="W131" s="5" t="s">
        <v>136</v>
      </c>
    </row>
    <row r="132" spans="1:23" x14ac:dyDescent="0.3">
      <c r="A132" s="3" t="s">
        <v>134</v>
      </c>
      <c r="B132" t="s">
        <v>317</v>
      </c>
      <c r="C132">
        <v>3</v>
      </c>
      <c r="D132">
        <f t="shared" si="2"/>
        <v>10</v>
      </c>
      <c r="W132" s="6" t="s">
        <v>137</v>
      </c>
    </row>
    <row r="133" spans="1:23" x14ac:dyDescent="0.3">
      <c r="A133" s="3" t="s">
        <v>134</v>
      </c>
      <c r="B133" t="s">
        <v>111</v>
      </c>
      <c r="C133">
        <v>4</v>
      </c>
      <c r="D133">
        <f t="shared" si="2"/>
        <v>9</v>
      </c>
      <c r="W133" s="5" t="s">
        <v>138</v>
      </c>
    </row>
    <row r="134" spans="1:23" x14ac:dyDescent="0.3">
      <c r="A134" s="3" t="s">
        <v>134</v>
      </c>
      <c r="B134" t="s">
        <v>74</v>
      </c>
      <c r="C134">
        <v>5</v>
      </c>
      <c r="D134">
        <f t="shared" si="2"/>
        <v>8</v>
      </c>
      <c r="W134" s="6" t="s">
        <v>139</v>
      </c>
    </row>
    <row r="135" spans="1:23" x14ac:dyDescent="0.3">
      <c r="A135" s="3" t="s">
        <v>134</v>
      </c>
      <c r="B135" t="s">
        <v>218</v>
      </c>
      <c r="C135">
        <v>6</v>
      </c>
      <c r="D135">
        <f t="shared" si="2"/>
        <v>7</v>
      </c>
      <c r="W135" s="5" t="s">
        <v>140</v>
      </c>
    </row>
    <row r="136" spans="1:23" x14ac:dyDescent="0.3">
      <c r="A136" s="3" t="s">
        <v>134</v>
      </c>
      <c r="B136" t="s">
        <v>170</v>
      </c>
      <c r="C136">
        <v>7</v>
      </c>
      <c r="D136">
        <f t="shared" si="2"/>
        <v>6</v>
      </c>
      <c r="W136" s="6" t="s">
        <v>141</v>
      </c>
    </row>
    <row r="137" spans="1:23" x14ac:dyDescent="0.3">
      <c r="A137" s="3" t="s">
        <v>134</v>
      </c>
      <c r="B137" t="s">
        <v>197</v>
      </c>
      <c r="C137">
        <v>8</v>
      </c>
      <c r="D137">
        <f t="shared" si="2"/>
        <v>5</v>
      </c>
      <c r="W137" s="5" t="s">
        <v>142</v>
      </c>
    </row>
    <row r="138" spans="1:23" x14ac:dyDescent="0.3">
      <c r="A138" s="3" t="s">
        <v>134</v>
      </c>
      <c r="B138" t="s">
        <v>129</v>
      </c>
      <c r="C138">
        <v>9</v>
      </c>
      <c r="D138">
        <f t="shared" si="2"/>
        <v>4</v>
      </c>
      <c r="W138" s="6" t="s">
        <v>143</v>
      </c>
    </row>
    <row r="139" spans="1:23" x14ac:dyDescent="0.3">
      <c r="A139" s="3" t="s">
        <v>134</v>
      </c>
      <c r="B139" t="s">
        <v>67</v>
      </c>
      <c r="C139">
        <v>10</v>
      </c>
      <c r="D139">
        <f t="shared" si="2"/>
        <v>3</v>
      </c>
      <c r="W139" s="5" t="s">
        <v>144</v>
      </c>
    </row>
    <row r="140" spans="1:23" x14ac:dyDescent="0.3">
      <c r="A140" s="3" t="s">
        <v>134</v>
      </c>
      <c r="B140" t="s">
        <v>15</v>
      </c>
      <c r="C140">
        <v>11</v>
      </c>
      <c r="D140">
        <f t="shared" si="2"/>
        <v>2</v>
      </c>
      <c r="W140" s="6" t="s">
        <v>145</v>
      </c>
    </row>
    <row r="141" spans="1:23" x14ac:dyDescent="0.3">
      <c r="A141" s="3" t="s">
        <v>134</v>
      </c>
      <c r="B141" t="s">
        <v>63</v>
      </c>
      <c r="C141">
        <v>12</v>
      </c>
      <c r="D141">
        <f t="shared" si="2"/>
        <v>1</v>
      </c>
      <c r="W141" s="5" t="s">
        <v>146</v>
      </c>
    </row>
    <row r="142" spans="1:23" x14ac:dyDescent="0.3">
      <c r="A142" s="3" t="s">
        <v>134</v>
      </c>
      <c r="B142" t="s">
        <v>127</v>
      </c>
      <c r="C142">
        <v>13</v>
      </c>
      <c r="D142">
        <f t="shared" si="2"/>
        <v>1</v>
      </c>
      <c r="W142" s="6" t="s">
        <v>147</v>
      </c>
    </row>
    <row r="143" spans="1:23" x14ac:dyDescent="0.3">
      <c r="A143" s="3" t="s">
        <v>134</v>
      </c>
      <c r="C143">
        <v>14</v>
      </c>
      <c r="D143">
        <f t="shared" si="2"/>
        <v>1</v>
      </c>
      <c r="W143" s="5" t="s">
        <v>148</v>
      </c>
    </row>
    <row r="144" spans="1:23" x14ac:dyDescent="0.3">
      <c r="A144" s="3" t="s">
        <v>134</v>
      </c>
      <c r="B144" t="s">
        <v>240</v>
      </c>
      <c r="C144">
        <v>15</v>
      </c>
      <c r="D144">
        <f t="shared" si="2"/>
        <v>1</v>
      </c>
      <c r="W144" s="6" t="s">
        <v>149</v>
      </c>
    </row>
    <row r="145" spans="1:23" x14ac:dyDescent="0.3">
      <c r="A145" s="3" t="s">
        <v>134</v>
      </c>
      <c r="C145">
        <v>16</v>
      </c>
      <c r="D145">
        <f t="shared" si="2"/>
        <v>1</v>
      </c>
      <c r="W145" s="5" t="s">
        <v>150</v>
      </c>
    </row>
    <row r="146" spans="1:23" x14ac:dyDescent="0.3">
      <c r="A146" s="3" t="s">
        <v>151</v>
      </c>
      <c r="B146" t="s">
        <v>144</v>
      </c>
      <c r="C146">
        <v>1</v>
      </c>
      <c r="D146">
        <f t="shared" si="2"/>
        <v>13</v>
      </c>
      <c r="W146" s="6" t="s">
        <v>152</v>
      </c>
    </row>
    <row r="147" spans="1:23" x14ac:dyDescent="0.3">
      <c r="A147" s="3" t="s">
        <v>151</v>
      </c>
      <c r="B147" t="s">
        <v>148</v>
      </c>
      <c r="C147">
        <v>2</v>
      </c>
      <c r="D147">
        <f t="shared" si="2"/>
        <v>11</v>
      </c>
      <c r="W147" s="5" t="s">
        <v>153</v>
      </c>
    </row>
    <row r="148" spans="1:23" x14ac:dyDescent="0.3">
      <c r="A148" s="3" t="s">
        <v>151</v>
      </c>
      <c r="B148" t="s">
        <v>36</v>
      </c>
      <c r="C148">
        <v>3</v>
      </c>
      <c r="D148">
        <f t="shared" si="2"/>
        <v>10</v>
      </c>
      <c r="W148" s="6" t="s">
        <v>154</v>
      </c>
    </row>
    <row r="149" spans="1:23" x14ac:dyDescent="0.3">
      <c r="A149" s="3" t="s">
        <v>151</v>
      </c>
      <c r="B149" t="s">
        <v>144</v>
      </c>
      <c r="C149">
        <v>4</v>
      </c>
      <c r="D149">
        <f t="shared" si="2"/>
        <v>9</v>
      </c>
      <c r="W149" s="5" t="s">
        <v>155</v>
      </c>
    </row>
    <row r="150" spans="1:23" x14ac:dyDescent="0.3">
      <c r="A150" s="3" t="s">
        <v>151</v>
      </c>
      <c r="C150">
        <v>5</v>
      </c>
      <c r="D150">
        <f t="shared" si="2"/>
        <v>8</v>
      </c>
      <c r="W150" s="6" t="s">
        <v>156</v>
      </c>
    </row>
    <row r="151" spans="1:23" x14ac:dyDescent="0.3">
      <c r="A151" s="3" t="s">
        <v>151</v>
      </c>
      <c r="C151">
        <v>6</v>
      </c>
      <c r="D151">
        <f t="shared" si="2"/>
        <v>7</v>
      </c>
      <c r="W151" s="5" t="s">
        <v>157</v>
      </c>
    </row>
    <row r="152" spans="1:23" x14ac:dyDescent="0.3">
      <c r="A152" s="3" t="s">
        <v>151</v>
      </c>
      <c r="C152">
        <v>7</v>
      </c>
      <c r="D152">
        <f t="shared" si="2"/>
        <v>6</v>
      </c>
      <c r="W152" s="6" t="s">
        <v>158</v>
      </c>
    </row>
    <row r="153" spans="1:23" x14ac:dyDescent="0.3">
      <c r="A153" s="3" t="s">
        <v>151</v>
      </c>
      <c r="C153">
        <v>8</v>
      </c>
      <c r="D153">
        <f t="shared" si="2"/>
        <v>5</v>
      </c>
      <c r="W153" s="5" t="s">
        <v>159</v>
      </c>
    </row>
    <row r="154" spans="1:23" x14ac:dyDescent="0.3">
      <c r="A154" s="3" t="s">
        <v>151</v>
      </c>
      <c r="C154">
        <v>9</v>
      </c>
      <c r="D154">
        <f t="shared" si="2"/>
        <v>4</v>
      </c>
      <c r="W154" s="6" t="s">
        <v>160</v>
      </c>
    </row>
    <row r="155" spans="1:23" x14ac:dyDescent="0.3">
      <c r="A155" s="3" t="s">
        <v>151</v>
      </c>
      <c r="C155">
        <v>10</v>
      </c>
      <c r="D155">
        <f t="shared" si="2"/>
        <v>3</v>
      </c>
      <c r="W155" s="5" t="s">
        <v>161</v>
      </c>
    </row>
    <row r="156" spans="1:23" x14ac:dyDescent="0.3">
      <c r="A156" s="3" t="s">
        <v>151</v>
      </c>
      <c r="C156">
        <v>11</v>
      </c>
      <c r="D156">
        <f t="shared" si="2"/>
        <v>2</v>
      </c>
      <c r="W156" s="6" t="s">
        <v>162</v>
      </c>
    </row>
    <row r="157" spans="1:23" x14ac:dyDescent="0.3">
      <c r="A157" s="3" t="s">
        <v>151</v>
      </c>
      <c r="C157">
        <v>12</v>
      </c>
      <c r="D157">
        <f t="shared" si="2"/>
        <v>1</v>
      </c>
      <c r="W157" s="5" t="s">
        <v>163</v>
      </c>
    </row>
    <row r="158" spans="1:23" x14ac:dyDescent="0.3">
      <c r="A158" s="3" t="s">
        <v>151</v>
      </c>
      <c r="C158">
        <v>13</v>
      </c>
      <c r="D158">
        <f t="shared" si="2"/>
        <v>1</v>
      </c>
      <c r="W158" s="6" t="s">
        <v>164</v>
      </c>
    </row>
    <row r="159" spans="1:23" x14ac:dyDescent="0.3">
      <c r="A159" s="3" t="s">
        <v>151</v>
      </c>
      <c r="C159">
        <v>14</v>
      </c>
      <c r="D159">
        <f t="shared" si="2"/>
        <v>1</v>
      </c>
      <c r="W159" s="5" t="s">
        <v>165</v>
      </c>
    </row>
    <row r="160" spans="1:23" x14ac:dyDescent="0.3">
      <c r="A160" s="3" t="s">
        <v>151</v>
      </c>
      <c r="C160">
        <v>15</v>
      </c>
      <c r="D160">
        <f t="shared" si="2"/>
        <v>1</v>
      </c>
      <c r="W160" s="6" t="s">
        <v>166</v>
      </c>
    </row>
    <row r="161" spans="1:23" x14ac:dyDescent="0.3">
      <c r="A161" s="3" t="s">
        <v>151</v>
      </c>
      <c r="C161">
        <v>16</v>
      </c>
      <c r="D161">
        <f t="shared" si="2"/>
        <v>1</v>
      </c>
      <c r="W161" s="5" t="s">
        <v>167</v>
      </c>
    </row>
    <row r="162" spans="1:23" x14ac:dyDescent="0.3">
      <c r="A162" s="3" t="s">
        <v>168</v>
      </c>
      <c r="B162" t="s">
        <v>75</v>
      </c>
      <c r="C162">
        <v>1</v>
      </c>
      <c r="D162">
        <f t="shared" si="2"/>
        <v>13</v>
      </c>
      <c r="W162" s="6" t="s">
        <v>169</v>
      </c>
    </row>
    <row r="163" spans="1:23" x14ac:dyDescent="0.3">
      <c r="A163" s="3" t="s">
        <v>168</v>
      </c>
      <c r="B163" t="s">
        <v>209</v>
      </c>
      <c r="C163">
        <v>2</v>
      </c>
      <c r="D163">
        <f t="shared" si="2"/>
        <v>11</v>
      </c>
      <c r="W163" s="5" t="s">
        <v>170</v>
      </c>
    </row>
    <row r="164" spans="1:23" x14ac:dyDescent="0.3">
      <c r="A164" s="3" t="s">
        <v>168</v>
      </c>
      <c r="B164" t="s">
        <v>281</v>
      </c>
      <c r="C164">
        <v>3</v>
      </c>
      <c r="D164">
        <f t="shared" si="2"/>
        <v>10</v>
      </c>
      <c r="W164" s="6" t="s">
        <v>171</v>
      </c>
    </row>
    <row r="165" spans="1:23" x14ac:dyDescent="0.3">
      <c r="A165" s="3" t="s">
        <v>168</v>
      </c>
      <c r="B165" t="s">
        <v>113</v>
      </c>
      <c r="C165">
        <v>4</v>
      </c>
      <c r="D165">
        <f t="shared" si="2"/>
        <v>9</v>
      </c>
      <c r="W165" s="5" t="s">
        <v>172</v>
      </c>
    </row>
    <row r="166" spans="1:23" x14ac:dyDescent="0.3">
      <c r="A166" s="3" t="s">
        <v>168</v>
      </c>
      <c r="B166" t="s">
        <v>216</v>
      </c>
      <c r="C166">
        <v>5</v>
      </c>
      <c r="D166">
        <f t="shared" si="2"/>
        <v>8</v>
      </c>
      <c r="W166" s="6" t="s">
        <v>173</v>
      </c>
    </row>
    <row r="167" spans="1:23" x14ac:dyDescent="0.3">
      <c r="A167" s="3" t="s">
        <v>168</v>
      </c>
      <c r="B167" t="s">
        <v>102</v>
      </c>
      <c r="C167">
        <v>6</v>
      </c>
      <c r="D167">
        <f t="shared" si="2"/>
        <v>7</v>
      </c>
      <c r="W167" s="5" t="s">
        <v>174</v>
      </c>
    </row>
    <row r="168" spans="1:23" x14ac:dyDescent="0.3">
      <c r="A168" s="3" t="s">
        <v>168</v>
      </c>
      <c r="B168" t="s">
        <v>91</v>
      </c>
      <c r="C168">
        <v>7</v>
      </c>
      <c r="D168">
        <f t="shared" si="2"/>
        <v>6</v>
      </c>
      <c r="W168" s="6" t="s">
        <v>175</v>
      </c>
    </row>
    <row r="169" spans="1:23" x14ac:dyDescent="0.3">
      <c r="A169" s="3" t="s">
        <v>168</v>
      </c>
      <c r="B169" t="s">
        <v>34</v>
      </c>
      <c r="C169">
        <v>8</v>
      </c>
      <c r="D169">
        <f t="shared" si="2"/>
        <v>5</v>
      </c>
      <c r="W169" s="5" t="s">
        <v>176</v>
      </c>
    </row>
    <row r="170" spans="1:23" x14ac:dyDescent="0.3">
      <c r="A170" s="3" t="s">
        <v>168</v>
      </c>
      <c r="B170" t="s">
        <v>97</v>
      </c>
      <c r="C170">
        <v>9</v>
      </c>
      <c r="D170">
        <f t="shared" si="2"/>
        <v>4</v>
      </c>
      <c r="W170" s="6" t="s">
        <v>177</v>
      </c>
    </row>
    <row r="171" spans="1:23" x14ac:dyDescent="0.3">
      <c r="A171" s="3" t="s">
        <v>168</v>
      </c>
      <c r="B171" t="s">
        <v>48</v>
      </c>
      <c r="C171">
        <v>10</v>
      </c>
      <c r="D171">
        <f t="shared" si="2"/>
        <v>3</v>
      </c>
      <c r="W171" s="5" t="s">
        <v>178</v>
      </c>
    </row>
    <row r="172" spans="1:23" x14ac:dyDescent="0.3">
      <c r="A172" s="3" t="s">
        <v>168</v>
      </c>
      <c r="B172" t="s">
        <v>94</v>
      </c>
      <c r="C172">
        <v>11</v>
      </c>
      <c r="D172">
        <f>IF(C172=1,13,IF(C172=2,11,IF(C172=3,10,IF(C172=4,9,IF(C172=5,8,IF(C172=6,7,IF(C172=7,6,IF(C172=8,5,IF(C172=9,4,IF(C172=10,3,IF(C172=11,1.3,IF(C172&lt;=16,1))))))))))))</f>
        <v>1.3</v>
      </c>
      <c r="W172" s="6" t="s">
        <v>179</v>
      </c>
    </row>
    <row r="173" spans="1:23" x14ac:dyDescent="0.3">
      <c r="A173" s="3" t="s">
        <v>168</v>
      </c>
      <c r="B173" t="s">
        <v>48</v>
      </c>
      <c r="C173">
        <v>12</v>
      </c>
      <c r="D173">
        <f>IF(C173=1,13,IF(C173=2,11,IF(C173=3,10,IF(C173=4,9,IF(C173=5,8,IF(C173=6,7,IF(C173=7,6,IF(C173=8,5,IF(C173=9,4,IF(C173=10,3,IF(C173=11,2,IF(C173&lt;=16,1.3))))))))))))</f>
        <v>1.3</v>
      </c>
      <c r="W173" s="5" t="s">
        <v>180</v>
      </c>
    </row>
    <row r="174" spans="1:23" x14ac:dyDescent="0.3">
      <c r="A174" s="3" t="s">
        <v>168</v>
      </c>
      <c r="B174" t="s">
        <v>170</v>
      </c>
      <c r="C174">
        <v>13</v>
      </c>
      <c r="D174">
        <f>IF(C174=1,13,IF(C174=2,11,IF(C174=3,10,IF(C174=4,9,IF(C174=5,8,IF(C174=6,7,IF(C174=7,6,IF(C174=8,5,IF(C174=9,4,IF(C174=10,3,IF(C174=11,2,IF(C174&lt;=16,1.3))))))))))))</f>
        <v>1.3</v>
      </c>
      <c r="W174" s="6" t="s">
        <v>181</v>
      </c>
    </row>
    <row r="175" spans="1:23" x14ac:dyDescent="0.3">
      <c r="A175" s="3" t="s">
        <v>168</v>
      </c>
      <c r="B175" t="s">
        <v>129</v>
      </c>
      <c r="C175">
        <v>14</v>
      </c>
      <c r="D175">
        <f t="shared" si="2"/>
        <v>1</v>
      </c>
      <c r="W175" s="5" t="s">
        <v>182</v>
      </c>
    </row>
    <row r="176" spans="1:23" x14ac:dyDescent="0.3">
      <c r="A176" s="3" t="s">
        <v>168</v>
      </c>
      <c r="B176" t="s">
        <v>319</v>
      </c>
      <c r="C176">
        <v>15</v>
      </c>
      <c r="D176">
        <f t="shared" si="2"/>
        <v>1</v>
      </c>
      <c r="W176" s="6" t="s">
        <v>183</v>
      </c>
    </row>
    <row r="177" spans="1:23" x14ac:dyDescent="0.3">
      <c r="A177" s="3" t="s">
        <v>168</v>
      </c>
      <c r="B177" t="s">
        <v>256</v>
      </c>
      <c r="C177">
        <v>16</v>
      </c>
      <c r="D177">
        <f t="shared" si="2"/>
        <v>1</v>
      </c>
      <c r="W177" s="5" t="s">
        <v>184</v>
      </c>
    </row>
    <row r="178" spans="1:23" x14ac:dyDescent="0.3">
      <c r="A178" s="3" t="s">
        <v>185</v>
      </c>
      <c r="B178" t="s">
        <v>113</v>
      </c>
      <c r="C178">
        <v>1</v>
      </c>
      <c r="D178">
        <f t="shared" si="2"/>
        <v>13</v>
      </c>
      <c r="W178" s="6" t="s">
        <v>186</v>
      </c>
    </row>
    <row r="179" spans="1:23" x14ac:dyDescent="0.3">
      <c r="A179" s="3" t="s">
        <v>185</v>
      </c>
      <c r="B179" t="s">
        <v>186</v>
      </c>
      <c r="C179">
        <v>2</v>
      </c>
      <c r="D179">
        <f t="shared" si="2"/>
        <v>11</v>
      </c>
      <c r="W179" s="5" t="s">
        <v>187</v>
      </c>
    </row>
    <row r="180" spans="1:23" x14ac:dyDescent="0.3">
      <c r="A180" s="3" t="s">
        <v>185</v>
      </c>
      <c r="B180" t="s">
        <v>63</v>
      </c>
      <c r="C180">
        <v>3</v>
      </c>
      <c r="D180">
        <f t="shared" si="2"/>
        <v>10</v>
      </c>
      <c r="W180" s="6" t="s">
        <v>188</v>
      </c>
    </row>
    <row r="181" spans="1:23" x14ac:dyDescent="0.3">
      <c r="A181" s="3" t="s">
        <v>185</v>
      </c>
      <c r="B181" t="s">
        <v>232</v>
      </c>
      <c r="C181">
        <v>4</v>
      </c>
      <c r="D181">
        <f t="shared" si="2"/>
        <v>9</v>
      </c>
      <c r="W181" s="5" t="s">
        <v>189</v>
      </c>
    </row>
    <row r="182" spans="1:23" x14ac:dyDescent="0.3">
      <c r="A182" s="3" t="s">
        <v>185</v>
      </c>
      <c r="B182" t="s">
        <v>255</v>
      </c>
      <c r="C182">
        <v>5</v>
      </c>
      <c r="D182">
        <f t="shared" si="2"/>
        <v>8</v>
      </c>
      <c r="W182" s="6" t="s">
        <v>190</v>
      </c>
    </row>
    <row r="183" spans="1:23" x14ac:dyDescent="0.3">
      <c r="A183" s="3" t="s">
        <v>185</v>
      </c>
      <c r="B183" t="s">
        <v>73</v>
      </c>
      <c r="C183">
        <v>6</v>
      </c>
      <c r="D183">
        <f t="shared" si="2"/>
        <v>7</v>
      </c>
      <c r="W183" s="5" t="s">
        <v>191</v>
      </c>
    </row>
    <row r="184" spans="1:23" x14ac:dyDescent="0.3">
      <c r="A184" s="3" t="s">
        <v>185</v>
      </c>
      <c r="B184" t="s">
        <v>245</v>
      </c>
      <c r="C184">
        <v>7</v>
      </c>
      <c r="D184">
        <f t="shared" si="2"/>
        <v>6</v>
      </c>
      <c r="W184" s="6" t="s">
        <v>192</v>
      </c>
    </row>
    <row r="185" spans="1:23" x14ac:dyDescent="0.3">
      <c r="A185" s="3" t="s">
        <v>185</v>
      </c>
      <c r="B185" t="s">
        <v>113</v>
      </c>
      <c r="C185">
        <v>8</v>
      </c>
      <c r="D185">
        <f>IF(C185=1,13,IF(C185=2,11,IF(C185=3,10,IF(C185=4,9,IF(C185=5,8,IF(C185=6,7,IF(C185=7,6,IF(C185=8,4.5,IF(C185=9,4,IF(C185=10,3,IF(C185=11,2,IF(C185&lt;=16,1))))))))))))</f>
        <v>4.5</v>
      </c>
      <c r="W185" s="5" t="s">
        <v>193</v>
      </c>
    </row>
    <row r="186" spans="1:23" x14ac:dyDescent="0.3">
      <c r="A186" s="3" t="s">
        <v>185</v>
      </c>
      <c r="B186" t="s">
        <v>129</v>
      </c>
      <c r="C186">
        <v>9</v>
      </c>
      <c r="D186">
        <f>IF(C186=1,13,IF(C186=2,11,IF(C186=3,10,IF(C186=4,9,IF(C186=5,8,IF(C186=6,7,IF(C186=7,6,IF(C186=8,5,IF(C186=9,4.5,IF(C186=10,3,IF(C186=11,2,IF(C186&lt;=16,1))))))))))))</f>
        <v>4.5</v>
      </c>
      <c r="W186" s="6" t="s">
        <v>194</v>
      </c>
    </row>
    <row r="187" spans="1:23" x14ac:dyDescent="0.3">
      <c r="A187" s="3" t="s">
        <v>185</v>
      </c>
      <c r="W187" s="5" t="s">
        <v>195</v>
      </c>
    </row>
    <row r="188" spans="1:23" x14ac:dyDescent="0.3">
      <c r="A188" s="3" t="s">
        <v>185</v>
      </c>
      <c r="W188" s="6" t="s">
        <v>196</v>
      </c>
    </row>
    <row r="189" spans="1:23" x14ac:dyDescent="0.3">
      <c r="A189" s="3" t="s">
        <v>185</v>
      </c>
      <c r="D189">
        <f t="shared" si="2"/>
        <v>1</v>
      </c>
      <c r="W189" s="5" t="s">
        <v>197</v>
      </c>
    </row>
    <row r="190" spans="1:23" x14ac:dyDescent="0.3">
      <c r="A190" s="3" t="s">
        <v>185</v>
      </c>
      <c r="D190">
        <f t="shared" si="2"/>
        <v>1</v>
      </c>
      <c r="W190" s="6" t="s">
        <v>198</v>
      </c>
    </row>
    <row r="191" spans="1:23" x14ac:dyDescent="0.3">
      <c r="A191" s="3" t="s">
        <v>185</v>
      </c>
      <c r="D191">
        <f t="shared" si="2"/>
        <v>1</v>
      </c>
      <c r="W191" s="5" t="s">
        <v>199</v>
      </c>
    </row>
    <row r="192" spans="1:23" x14ac:dyDescent="0.3">
      <c r="A192" s="3" t="s">
        <v>185</v>
      </c>
      <c r="D192">
        <f t="shared" si="2"/>
        <v>1</v>
      </c>
      <c r="W192" s="6" t="s">
        <v>200</v>
      </c>
    </row>
    <row r="193" spans="1:23" x14ac:dyDescent="0.3">
      <c r="A193" s="3" t="s">
        <v>185</v>
      </c>
      <c r="D193">
        <f t="shared" si="2"/>
        <v>1</v>
      </c>
      <c r="W193" s="5" t="s">
        <v>201</v>
      </c>
    </row>
    <row r="194" spans="1:23" x14ac:dyDescent="0.3">
      <c r="A194" s="3" t="s">
        <v>202</v>
      </c>
      <c r="B194" t="s">
        <v>129</v>
      </c>
      <c r="C194">
        <v>1</v>
      </c>
      <c r="D194">
        <f t="shared" ref="D194:D257" si="3">IF(C194=1,13,IF(C194=2,11,IF(C194=3,10,IF(C194=4,9,IF(C194=5,8,IF(C194=6,7,IF(C194=7,6,IF(C194=8,5,IF(C194=9,4,IF(C194=10,3,IF(C194=11,2,IF(C194&lt;=16,1))))))))))))</f>
        <v>13</v>
      </c>
      <c r="W194" s="6" t="s">
        <v>203</v>
      </c>
    </row>
    <row r="195" spans="1:23" x14ac:dyDescent="0.3">
      <c r="A195" s="3" t="s">
        <v>202</v>
      </c>
      <c r="B195" t="s">
        <v>28</v>
      </c>
      <c r="C195">
        <v>2</v>
      </c>
      <c r="D195">
        <f t="shared" si="3"/>
        <v>11</v>
      </c>
      <c r="W195" s="5" t="s">
        <v>204</v>
      </c>
    </row>
    <row r="196" spans="1:23" x14ac:dyDescent="0.3">
      <c r="A196" s="3" t="s">
        <v>202</v>
      </c>
      <c r="B196" t="s">
        <v>67</v>
      </c>
      <c r="C196">
        <v>3</v>
      </c>
      <c r="D196">
        <f t="shared" si="3"/>
        <v>10</v>
      </c>
      <c r="W196" s="6" t="s">
        <v>205</v>
      </c>
    </row>
    <row r="197" spans="1:23" x14ac:dyDescent="0.3">
      <c r="A197" s="3" t="s">
        <v>202</v>
      </c>
      <c r="B197" t="s">
        <v>211</v>
      </c>
      <c r="C197">
        <v>4</v>
      </c>
      <c r="D197">
        <f t="shared" si="3"/>
        <v>9</v>
      </c>
      <c r="W197" s="5" t="s">
        <v>206</v>
      </c>
    </row>
    <row r="198" spans="1:23" x14ac:dyDescent="0.3">
      <c r="A198" s="3" t="s">
        <v>202</v>
      </c>
      <c r="B198" t="s">
        <v>31</v>
      </c>
      <c r="C198">
        <v>5</v>
      </c>
      <c r="D198">
        <f t="shared" si="3"/>
        <v>8</v>
      </c>
      <c r="W198" s="6" t="s">
        <v>207</v>
      </c>
    </row>
    <row r="199" spans="1:23" x14ac:dyDescent="0.3">
      <c r="A199" s="3" t="s">
        <v>202</v>
      </c>
      <c r="B199" t="s">
        <v>132</v>
      </c>
      <c r="C199">
        <v>6</v>
      </c>
      <c r="D199">
        <f t="shared" si="3"/>
        <v>7</v>
      </c>
      <c r="W199" s="5" t="s">
        <v>208</v>
      </c>
    </row>
    <row r="200" spans="1:23" x14ac:dyDescent="0.3">
      <c r="A200" s="3" t="s">
        <v>202</v>
      </c>
      <c r="B200" t="s">
        <v>276</v>
      </c>
      <c r="C200">
        <v>7</v>
      </c>
      <c r="D200">
        <f t="shared" si="3"/>
        <v>6</v>
      </c>
      <c r="W200" s="6" t="s">
        <v>209</v>
      </c>
    </row>
    <row r="201" spans="1:23" x14ac:dyDescent="0.3">
      <c r="A201" s="3" t="s">
        <v>202</v>
      </c>
      <c r="B201" t="s">
        <v>38</v>
      </c>
      <c r="C201">
        <v>8</v>
      </c>
      <c r="D201">
        <f t="shared" si="3"/>
        <v>5</v>
      </c>
      <c r="W201" s="5" t="s">
        <v>210</v>
      </c>
    </row>
    <row r="202" spans="1:23" x14ac:dyDescent="0.3">
      <c r="A202" s="3" t="s">
        <v>202</v>
      </c>
      <c r="B202" t="s">
        <v>131</v>
      </c>
      <c r="C202">
        <v>9</v>
      </c>
      <c r="D202">
        <f t="shared" si="3"/>
        <v>4</v>
      </c>
      <c r="W202" s="6" t="s">
        <v>211</v>
      </c>
    </row>
    <row r="203" spans="1:23" x14ac:dyDescent="0.3">
      <c r="A203" s="3" t="s">
        <v>202</v>
      </c>
      <c r="B203" t="s">
        <v>31</v>
      </c>
      <c r="C203">
        <v>10</v>
      </c>
      <c r="D203">
        <f t="shared" si="3"/>
        <v>3</v>
      </c>
      <c r="W203" s="5" t="s">
        <v>212</v>
      </c>
    </row>
    <row r="204" spans="1:23" x14ac:dyDescent="0.3">
      <c r="A204" s="3" t="s">
        <v>202</v>
      </c>
      <c r="B204" t="s">
        <v>31</v>
      </c>
      <c r="C204">
        <v>11</v>
      </c>
      <c r="D204">
        <f t="shared" si="3"/>
        <v>2</v>
      </c>
      <c r="W204" s="6" t="s">
        <v>213</v>
      </c>
    </row>
    <row r="205" spans="1:23" x14ac:dyDescent="0.3">
      <c r="A205" s="3" t="s">
        <v>202</v>
      </c>
      <c r="B205" t="s">
        <v>216</v>
      </c>
      <c r="C205">
        <v>12</v>
      </c>
      <c r="D205">
        <f t="shared" si="3"/>
        <v>1</v>
      </c>
      <c r="W205" s="5" t="s">
        <v>214</v>
      </c>
    </row>
    <row r="206" spans="1:23" x14ac:dyDescent="0.3">
      <c r="A206" s="3" t="s">
        <v>202</v>
      </c>
      <c r="B206" t="s">
        <v>130</v>
      </c>
      <c r="C206">
        <v>13</v>
      </c>
      <c r="D206">
        <f t="shared" si="3"/>
        <v>1</v>
      </c>
      <c r="W206" s="6" t="s">
        <v>215</v>
      </c>
    </row>
    <row r="207" spans="1:23" x14ac:dyDescent="0.3">
      <c r="A207" s="3" t="s">
        <v>202</v>
      </c>
      <c r="B207" t="s">
        <v>78</v>
      </c>
      <c r="C207">
        <v>14</v>
      </c>
      <c r="D207">
        <f t="shared" si="3"/>
        <v>1</v>
      </c>
      <c r="W207" s="5" t="s">
        <v>216</v>
      </c>
    </row>
    <row r="208" spans="1:23" x14ac:dyDescent="0.3">
      <c r="A208" s="3" t="s">
        <v>202</v>
      </c>
      <c r="B208" t="s">
        <v>35</v>
      </c>
      <c r="C208">
        <v>15</v>
      </c>
      <c r="D208">
        <f t="shared" si="3"/>
        <v>1</v>
      </c>
      <c r="W208" s="6" t="s">
        <v>217</v>
      </c>
    </row>
    <row r="209" spans="1:23" x14ac:dyDescent="0.3">
      <c r="A209" s="3" t="s">
        <v>202</v>
      </c>
      <c r="B209" t="s">
        <v>130</v>
      </c>
      <c r="C209">
        <v>16</v>
      </c>
      <c r="D209">
        <f t="shared" si="3"/>
        <v>1</v>
      </c>
      <c r="W209" s="5" t="s">
        <v>218</v>
      </c>
    </row>
    <row r="210" spans="1:23" x14ac:dyDescent="0.3">
      <c r="A210" s="3" t="s">
        <v>219</v>
      </c>
      <c r="B210" t="s">
        <v>281</v>
      </c>
      <c r="C210">
        <v>1</v>
      </c>
      <c r="D210">
        <f t="shared" si="3"/>
        <v>13</v>
      </c>
      <c r="W210" s="6" t="s">
        <v>220</v>
      </c>
    </row>
    <row r="211" spans="1:23" x14ac:dyDescent="0.3">
      <c r="A211" s="3" t="s">
        <v>219</v>
      </c>
      <c r="B211" t="s">
        <v>130</v>
      </c>
      <c r="C211">
        <v>2</v>
      </c>
      <c r="D211">
        <f t="shared" si="3"/>
        <v>11</v>
      </c>
      <c r="W211" s="5" t="s">
        <v>221</v>
      </c>
    </row>
    <row r="212" spans="1:23" x14ac:dyDescent="0.3">
      <c r="A212" s="3" t="s">
        <v>219</v>
      </c>
      <c r="B212" t="s">
        <v>38</v>
      </c>
      <c r="C212">
        <v>3</v>
      </c>
      <c r="D212">
        <f t="shared" si="3"/>
        <v>10</v>
      </c>
      <c r="W212" s="6" t="s">
        <v>222</v>
      </c>
    </row>
    <row r="213" spans="1:23" x14ac:dyDescent="0.3">
      <c r="A213" s="3" t="s">
        <v>219</v>
      </c>
      <c r="B213" t="s">
        <v>94</v>
      </c>
      <c r="C213">
        <v>4</v>
      </c>
      <c r="D213">
        <f t="shared" si="3"/>
        <v>9</v>
      </c>
      <c r="W213" s="5" t="s">
        <v>223</v>
      </c>
    </row>
    <row r="214" spans="1:23" x14ac:dyDescent="0.3">
      <c r="A214" s="3" t="s">
        <v>219</v>
      </c>
      <c r="B214" t="s">
        <v>220</v>
      </c>
      <c r="C214">
        <v>5</v>
      </c>
      <c r="D214">
        <f t="shared" si="3"/>
        <v>8</v>
      </c>
      <c r="W214" s="6" t="s">
        <v>224</v>
      </c>
    </row>
    <row r="215" spans="1:23" x14ac:dyDescent="0.3">
      <c r="A215" s="3" t="s">
        <v>219</v>
      </c>
      <c r="B215" t="s">
        <v>333</v>
      </c>
      <c r="C215">
        <v>6</v>
      </c>
      <c r="D215">
        <f t="shared" si="3"/>
        <v>7</v>
      </c>
      <c r="W215" s="5" t="s">
        <v>225</v>
      </c>
    </row>
    <row r="216" spans="1:23" x14ac:dyDescent="0.3">
      <c r="A216" s="3" t="s">
        <v>219</v>
      </c>
      <c r="B216" t="s">
        <v>73</v>
      </c>
      <c r="C216">
        <v>7</v>
      </c>
      <c r="D216">
        <f t="shared" si="3"/>
        <v>6</v>
      </c>
      <c r="W216" s="6" t="s">
        <v>226</v>
      </c>
    </row>
    <row r="217" spans="1:23" x14ac:dyDescent="0.3">
      <c r="A217" s="3" t="s">
        <v>219</v>
      </c>
      <c r="B217" t="s">
        <v>130</v>
      </c>
      <c r="C217">
        <v>8</v>
      </c>
      <c r="D217">
        <f t="shared" si="3"/>
        <v>5</v>
      </c>
      <c r="W217" s="5" t="s">
        <v>227</v>
      </c>
    </row>
    <row r="218" spans="1:23" x14ac:dyDescent="0.3">
      <c r="A218" s="3" t="s">
        <v>219</v>
      </c>
      <c r="B218" t="s">
        <v>28</v>
      </c>
      <c r="C218">
        <v>9</v>
      </c>
      <c r="D218">
        <f t="shared" si="3"/>
        <v>4</v>
      </c>
      <c r="W218" s="6" t="s">
        <v>228</v>
      </c>
    </row>
    <row r="219" spans="1:23" x14ac:dyDescent="0.3">
      <c r="A219" s="3" t="s">
        <v>219</v>
      </c>
      <c r="B219" t="s">
        <v>35</v>
      </c>
      <c r="C219">
        <v>10</v>
      </c>
      <c r="D219">
        <f t="shared" si="3"/>
        <v>3</v>
      </c>
      <c r="W219" s="5" t="s">
        <v>229</v>
      </c>
    </row>
    <row r="220" spans="1:23" x14ac:dyDescent="0.3">
      <c r="A220" s="3" t="s">
        <v>219</v>
      </c>
      <c r="B220" t="s">
        <v>28</v>
      </c>
      <c r="C220">
        <v>11</v>
      </c>
      <c r="D220">
        <f t="shared" si="3"/>
        <v>2</v>
      </c>
      <c r="W220" s="6" t="s">
        <v>230</v>
      </c>
    </row>
    <row r="221" spans="1:23" x14ac:dyDescent="0.3">
      <c r="A221" s="3" t="s">
        <v>219</v>
      </c>
      <c r="B221" t="s">
        <v>147</v>
      </c>
      <c r="C221">
        <v>12</v>
      </c>
      <c r="D221">
        <f t="shared" si="3"/>
        <v>1</v>
      </c>
      <c r="W221" s="5" t="s">
        <v>231</v>
      </c>
    </row>
    <row r="222" spans="1:23" x14ac:dyDescent="0.3">
      <c r="A222" s="3" t="s">
        <v>219</v>
      </c>
      <c r="C222">
        <v>13</v>
      </c>
      <c r="D222">
        <f t="shared" si="3"/>
        <v>1</v>
      </c>
      <c r="W222" s="6" t="s">
        <v>232</v>
      </c>
    </row>
    <row r="223" spans="1:23" x14ac:dyDescent="0.3">
      <c r="A223" s="3" t="s">
        <v>219</v>
      </c>
      <c r="C223">
        <v>14</v>
      </c>
      <c r="D223">
        <f t="shared" si="3"/>
        <v>1</v>
      </c>
      <c r="W223" s="5" t="s">
        <v>233</v>
      </c>
    </row>
    <row r="224" spans="1:23" x14ac:dyDescent="0.3">
      <c r="A224" s="3" t="s">
        <v>219</v>
      </c>
      <c r="C224">
        <v>15</v>
      </c>
      <c r="D224">
        <f t="shared" si="3"/>
        <v>1</v>
      </c>
      <c r="W224" s="6" t="s">
        <v>234</v>
      </c>
    </row>
    <row r="225" spans="1:23" x14ac:dyDescent="0.3">
      <c r="A225" s="3" t="s">
        <v>219</v>
      </c>
      <c r="C225">
        <v>16</v>
      </c>
      <c r="D225">
        <f t="shared" si="3"/>
        <v>1</v>
      </c>
      <c r="W225" s="5" t="s">
        <v>235</v>
      </c>
    </row>
    <row r="226" spans="1:23" x14ac:dyDescent="0.3">
      <c r="A226" s="3" t="s">
        <v>236</v>
      </c>
      <c r="B226" t="s">
        <v>177</v>
      </c>
      <c r="C226">
        <v>1</v>
      </c>
      <c r="D226">
        <f t="shared" si="3"/>
        <v>13</v>
      </c>
      <c r="W226" s="6" t="s">
        <v>237</v>
      </c>
    </row>
    <row r="227" spans="1:23" x14ac:dyDescent="0.3">
      <c r="A227" s="3" t="s">
        <v>236</v>
      </c>
      <c r="B227" t="s">
        <v>187</v>
      </c>
      <c r="C227">
        <v>2</v>
      </c>
      <c r="D227">
        <f t="shared" si="3"/>
        <v>11</v>
      </c>
      <c r="W227" s="5" t="s">
        <v>238</v>
      </c>
    </row>
    <row r="228" spans="1:23" x14ac:dyDescent="0.3">
      <c r="A228" s="3" t="s">
        <v>236</v>
      </c>
      <c r="B228" t="s">
        <v>45</v>
      </c>
      <c r="C228">
        <v>3</v>
      </c>
      <c r="D228">
        <f t="shared" si="3"/>
        <v>10</v>
      </c>
      <c r="W228" s="6" t="s">
        <v>239</v>
      </c>
    </row>
    <row r="229" spans="1:23" x14ac:dyDescent="0.3">
      <c r="A229" s="3" t="s">
        <v>236</v>
      </c>
      <c r="B229" t="s">
        <v>41</v>
      </c>
      <c r="C229">
        <v>4</v>
      </c>
      <c r="D229">
        <f t="shared" si="3"/>
        <v>9</v>
      </c>
      <c r="W229" s="5" t="s">
        <v>240</v>
      </c>
    </row>
    <row r="230" spans="1:23" x14ac:dyDescent="0.3">
      <c r="A230" s="3" t="s">
        <v>236</v>
      </c>
      <c r="B230" t="s">
        <v>177</v>
      </c>
      <c r="C230">
        <v>5</v>
      </c>
      <c r="D230">
        <f t="shared" si="3"/>
        <v>8</v>
      </c>
      <c r="W230" s="6" t="s">
        <v>241</v>
      </c>
    </row>
    <row r="231" spans="1:23" x14ac:dyDescent="0.3">
      <c r="A231" s="3" t="s">
        <v>236</v>
      </c>
      <c r="B231" t="s">
        <v>188</v>
      </c>
      <c r="C231">
        <v>6</v>
      </c>
      <c r="D231">
        <f t="shared" si="3"/>
        <v>7</v>
      </c>
      <c r="W231" s="5" t="s">
        <v>242</v>
      </c>
    </row>
    <row r="232" spans="1:23" x14ac:dyDescent="0.3">
      <c r="A232" s="3" t="s">
        <v>236</v>
      </c>
      <c r="B232" t="s">
        <v>256</v>
      </c>
      <c r="C232">
        <v>7</v>
      </c>
      <c r="D232">
        <f t="shared" si="3"/>
        <v>6</v>
      </c>
      <c r="W232" s="6" t="s">
        <v>243</v>
      </c>
    </row>
    <row r="233" spans="1:23" x14ac:dyDescent="0.3">
      <c r="A233" s="3" t="s">
        <v>236</v>
      </c>
      <c r="B233" t="s">
        <v>15</v>
      </c>
      <c r="C233">
        <v>8</v>
      </c>
      <c r="D233">
        <f t="shared" si="3"/>
        <v>5</v>
      </c>
      <c r="W233" s="5" t="s">
        <v>244</v>
      </c>
    </row>
    <row r="234" spans="1:23" x14ac:dyDescent="0.3">
      <c r="A234" s="3" t="s">
        <v>236</v>
      </c>
      <c r="B234" t="s">
        <v>125</v>
      </c>
      <c r="C234">
        <v>9</v>
      </c>
      <c r="D234">
        <f t="shared" si="3"/>
        <v>4</v>
      </c>
      <c r="W234" s="6" t="s">
        <v>245</v>
      </c>
    </row>
    <row r="235" spans="1:23" x14ac:dyDescent="0.3">
      <c r="A235" s="3" t="s">
        <v>236</v>
      </c>
      <c r="B235" t="s">
        <v>190</v>
      </c>
      <c r="C235">
        <v>10</v>
      </c>
      <c r="D235">
        <f t="shared" si="3"/>
        <v>3</v>
      </c>
      <c r="W235" s="5" t="s">
        <v>246</v>
      </c>
    </row>
    <row r="236" spans="1:23" x14ac:dyDescent="0.3">
      <c r="A236" s="3" t="s">
        <v>236</v>
      </c>
      <c r="B236" t="s">
        <v>247</v>
      </c>
      <c r="C236">
        <v>11</v>
      </c>
      <c r="D236">
        <f t="shared" si="3"/>
        <v>2</v>
      </c>
      <c r="W236" s="6" t="s">
        <v>247</v>
      </c>
    </row>
    <row r="237" spans="1:23" x14ac:dyDescent="0.3">
      <c r="A237" s="3" t="s">
        <v>236</v>
      </c>
      <c r="B237" t="s">
        <v>37</v>
      </c>
      <c r="C237">
        <v>12</v>
      </c>
      <c r="D237">
        <f t="shared" si="3"/>
        <v>1</v>
      </c>
      <c r="W237" s="5" t="s">
        <v>248</v>
      </c>
    </row>
    <row r="238" spans="1:23" x14ac:dyDescent="0.3">
      <c r="A238" s="3" t="s">
        <v>236</v>
      </c>
      <c r="B238" t="s">
        <v>355</v>
      </c>
      <c r="C238">
        <v>13</v>
      </c>
      <c r="D238">
        <f t="shared" si="3"/>
        <v>1</v>
      </c>
      <c r="W238" s="6" t="s">
        <v>249</v>
      </c>
    </row>
    <row r="239" spans="1:23" x14ac:dyDescent="0.3">
      <c r="A239" s="3" t="s">
        <v>236</v>
      </c>
      <c r="B239" t="s">
        <v>283</v>
      </c>
      <c r="C239">
        <v>14</v>
      </c>
      <c r="D239">
        <f t="shared" si="3"/>
        <v>1</v>
      </c>
      <c r="W239" s="5" t="s">
        <v>250</v>
      </c>
    </row>
    <row r="240" spans="1:23" x14ac:dyDescent="0.3">
      <c r="A240" s="3" t="s">
        <v>236</v>
      </c>
      <c r="B240" t="s">
        <v>147</v>
      </c>
      <c r="C240">
        <v>15</v>
      </c>
      <c r="D240">
        <f t="shared" si="3"/>
        <v>1</v>
      </c>
      <c r="W240" s="6" t="s">
        <v>251</v>
      </c>
    </row>
    <row r="241" spans="1:23" x14ac:dyDescent="0.3">
      <c r="A241" s="3" t="s">
        <v>236</v>
      </c>
      <c r="B241" t="s">
        <v>78</v>
      </c>
      <c r="C241">
        <v>16</v>
      </c>
      <c r="D241">
        <f t="shared" si="3"/>
        <v>1</v>
      </c>
      <c r="W241" s="5" t="s">
        <v>252</v>
      </c>
    </row>
    <row r="242" spans="1:23" x14ac:dyDescent="0.3">
      <c r="A242" s="3" t="s">
        <v>253</v>
      </c>
      <c r="B242" t="s">
        <v>126</v>
      </c>
      <c r="C242">
        <v>1</v>
      </c>
      <c r="D242">
        <f t="shared" si="3"/>
        <v>13</v>
      </c>
      <c r="W242" s="6" t="s">
        <v>254</v>
      </c>
    </row>
    <row r="243" spans="1:23" x14ac:dyDescent="0.3">
      <c r="A243" s="3" t="s">
        <v>253</v>
      </c>
      <c r="B243" t="s">
        <v>48</v>
      </c>
      <c r="C243">
        <v>2</v>
      </c>
      <c r="D243">
        <f t="shared" si="3"/>
        <v>11</v>
      </c>
      <c r="W243" s="5" t="s">
        <v>255</v>
      </c>
    </row>
    <row r="244" spans="1:23" x14ac:dyDescent="0.3">
      <c r="A244" s="3" t="s">
        <v>253</v>
      </c>
      <c r="B244" t="s">
        <v>177</v>
      </c>
      <c r="C244">
        <v>3</v>
      </c>
      <c r="D244">
        <f t="shared" si="3"/>
        <v>10</v>
      </c>
      <c r="W244" s="6" t="s">
        <v>256</v>
      </c>
    </row>
    <row r="245" spans="1:23" x14ac:dyDescent="0.3">
      <c r="A245" s="3" t="s">
        <v>253</v>
      </c>
      <c r="B245" t="s">
        <v>345</v>
      </c>
      <c r="C245">
        <v>4</v>
      </c>
      <c r="D245">
        <f t="shared" si="3"/>
        <v>9</v>
      </c>
      <c r="W245" s="5" t="s">
        <v>257</v>
      </c>
    </row>
    <row r="246" spans="1:23" x14ac:dyDescent="0.3">
      <c r="A246" s="3" t="s">
        <v>253</v>
      </c>
      <c r="B246" t="s">
        <v>341</v>
      </c>
      <c r="C246">
        <v>5</v>
      </c>
      <c r="D246">
        <f t="shared" si="3"/>
        <v>8</v>
      </c>
      <c r="W246" s="6" t="s">
        <v>258</v>
      </c>
    </row>
    <row r="247" spans="1:23" x14ac:dyDescent="0.3">
      <c r="A247" s="3" t="s">
        <v>253</v>
      </c>
      <c r="B247" t="s">
        <v>161</v>
      </c>
      <c r="C247">
        <v>6</v>
      </c>
      <c r="D247">
        <f t="shared" si="3"/>
        <v>7</v>
      </c>
      <c r="W247" s="5" t="s">
        <v>259</v>
      </c>
    </row>
    <row r="248" spans="1:23" x14ac:dyDescent="0.3">
      <c r="A248" s="3" t="s">
        <v>253</v>
      </c>
      <c r="B248" t="s">
        <v>48</v>
      </c>
      <c r="C248">
        <v>7</v>
      </c>
      <c r="D248">
        <f t="shared" si="3"/>
        <v>6</v>
      </c>
      <c r="W248" s="6" t="s">
        <v>260</v>
      </c>
    </row>
    <row r="249" spans="1:23" x14ac:dyDescent="0.3">
      <c r="A249" s="3" t="s">
        <v>253</v>
      </c>
      <c r="B249" t="s">
        <v>177</v>
      </c>
      <c r="C249">
        <v>8</v>
      </c>
      <c r="D249">
        <f t="shared" si="3"/>
        <v>5</v>
      </c>
      <c r="W249" s="5" t="s">
        <v>261</v>
      </c>
    </row>
    <row r="250" spans="1:23" x14ac:dyDescent="0.3">
      <c r="A250" s="3" t="s">
        <v>253</v>
      </c>
      <c r="B250" t="s">
        <v>48</v>
      </c>
      <c r="C250">
        <v>9</v>
      </c>
      <c r="D250">
        <f t="shared" si="3"/>
        <v>4</v>
      </c>
      <c r="W250" s="6" t="s">
        <v>262</v>
      </c>
    </row>
    <row r="251" spans="1:23" x14ac:dyDescent="0.3">
      <c r="A251" s="3" t="s">
        <v>253</v>
      </c>
      <c r="B251" t="s">
        <v>176</v>
      </c>
      <c r="C251">
        <v>10</v>
      </c>
      <c r="D251">
        <f t="shared" si="3"/>
        <v>3</v>
      </c>
      <c r="W251" s="5" t="s">
        <v>263</v>
      </c>
    </row>
    <row r="252" spans="1:23" x14ac:dyDescent="0.3">
      <c r="A252" s="3" t="s">
        <v>253</v>
      </c>
      <c r="B252" t="s">
        <v>188</v>
      </c>
      <c r="C252">
        <v>11</v>
      </c>
      <c r="D252">
        <f t="shared" si="3"/>
        <v>2</v>
      </c>
      <c r="W252" s="6" t="s">
        <v>264</v>
      </c>
    </row>
    <row r="253" spans="1:23" x14ac:dyDescent="0.3">
      <c r="A253" s="3" t="s">
        <v>253</v>
      </c>
      <c r="B253" t="s">
        <v>161</v>
      </c>
      <c r="C253">
        <v>12</v>
      </c>
      <c r="D253">
        <f t="shared" si="3"/>
        <v>1</v>
      </c>
      <c r="W253" s="5" t="s">
        <v>265</v>
      </c>
    </row>
    <row r="254" spans="1:23" x14ac:dyDescent="0.3">
      <c r="A254" s="3" t="s">
        <v>253</v>
      </c>
      <c r="B254" t="s">
        <v>255</v>
      </c>
      <c r="C254">
        <v>13</v>
      </c>
      <c r="D254">
        <f t="shared" si="3"/>
        <v>1</v>
      </c>
      <c r="W254" s="6" t="s">
        <v>266</v>
      </c>
    </row>
    <row r="255" spans="1:23" x14ac:dyDescent="0.3">
      <c r="A255" s="3" t="s">
        <v>253</v>
      </c>
      <c r="B255" t="s">
        <v>187</v>
      </c>
      <c r="C255">
        <v>14</v>
      </c>
      <c r="D255">
        <f t="shared" si="3"/>
        <v>1</v>
      </c>
      <c r="W255" s="5" t="s">
        <v>267</v>
      </c>
    </row>
    <row r="256" spans="1:23" x14ac:dyDescent="0.3">
      <c r="A256" s="3" t="s">
        <v>253</v>
      </c>
      <c r="B256" t="s">
        <v>188</v>
      </c>
      <c r="C256">
        <v>15</v>
      </c>
      <c r="D256">
        <f t="shared" si="3"/>
        <v>1</v>
      </c>
      <c r="W256" s="6" t="s">
        <v>268</v>
      </c>
    </row>
    <row r="257" spans="1:23" x14ac:dyDescent="0.3">
      <c r="A257" s="3" t="s">
        <v>253</v>
      </c>
      <c r="B257" t="s">
        <v>132</v>
      </c>
      <c r="C257">
        <v>16</v>
      </c>
      <c r="D257">
        <f t="shared" si="3"/>
        <v>1</v>
      </c>
      <c r="W257" s="5" t="s">
        <v>269</v>
      </c>
    </row>
    <row r="258" spans="1:23" x14ac:dyDescent="0.3">
      <c r="A258" s="3" t="s">
        <v>270</v>
      </c>
      <c r="B258" t="s">
        <v>347</v>
      </c>
      <c r="C258">
        <v>1</v>
      </c>
      <c r="D258">
        <f t="shared" ref="D258:D289" si="4">IF(C258=1,13,IF(C258=2,11,IF(C258=3,10,IF(C258=4,9,IF(C258=5,8,IF(C258=6,7,IF(C258=7,6,IF(C258=8,5,IF(C258=9,4,IF(C258=10,3,IF(C258=11,2,IF(C258&lt;=16,1))))))))))))</f>
        <v>13</v>
      </c>
      <c r="W258" s="6" t="s">
        <v>271</v>
      </c>
    </row>
    <row r="259" spans="1:23" x14ac:dyDescent="0.3">
      <c r="A259" s="3" t="s">
        <v>270</v>
      </c>
      <c r="B259" t="s">
        <v>347</v>
      </c>
      <c r="C259">
        <v>2</v>
      </c>
      <c r="D259">
        <f t="shared" si="4"/>
        <v>11</v>
      </c>
      <c r="W259" s="5" t="s">
        <v>272</v>
      </c>
    </row>
    <row r="260" spans="1:23" x14ac:dyDescent="0.3">
      <c r="A260" s="3" t="s">
        <v>270</v>
      </c>
      <c r="B260" t="s">
        <v>48</v>
      </c>
      <c r="C260">
        <v>3</v>
      </c>
      <c r="D260">
        <f t="shared" si="4"/>
        <v>10</v>
      </c>
      <c r="W260" s="6" t="s">
        <v>273</v>
      </c>
    </row>
    <row r="261" spans="1:23" x14ac:dyDescent="0.3">
      <c r="A261" s="3" t="s">
        <v>270</v>
      </c>
      <c r="B261" t="s">
        <v>73</v>
      </c>
      <c r="C261">
        <v>4</v>
      </c>
      <c r="D261">
        <f t="shared" si="4"/>
        <v>9</v>
      </c>
      <c r="W261" s="5" t="s">
        <v>274</v>
      </c>
    </row>
    <row r="262" spans="1:23" x14ac:dyDescent="0.3">
      <c r="A262" s="3" t="s">
        <v>270</v>
      </c>
      <c r="B262" t="s">
        <v>252</v>
      </c>
      <c r="C262">
        <v>5</v>
      </c>
      <c r="D262">
        <f t="shared" si="4"/>
        <v>8</v>
      </c>
      <c r="W262" s="6" t="s">
        <v>275</v>
      </c>
    </row>
    <row r="263" spans="1:23" x14ac:dyDescent="0.3">
      <c r="A263" s="3" t="s">
        <v>270</v>
      </c>
      <c r="B263" t="s">
        <v>53</v>
      </c>
      <c r="C263">
        <v>6</v>
      </c>
      <c r="D263">
        <f t="shared" si="4"/>
        <v>7</v>
      </c>
      <c r="W263" s="5" t="s">
        <v>276</v>
      </c>
    </row>
    <row r="264" spans="1:23" x14ac:dyDescent="0.3">
      <c r="A264" s="3" t="s">
        <v>270</v>
      </c>
      <c r="B264" t="s">
        <v>48</v>
      </c>
      <c r="C264">
        <v>7</v>
      </c>
      <c r="D264">
        <f t="shared" si="4"/>
        <v>6</v>
      </c>
      <c r="W264" s="6" t="s">
        <v>277</v>
      </c>
    </row>
    <row r="265" spans="1:23" x14ac:dyDescent="0.3">
      <c r="A265" s="3" t="s">
        <v>270</v>
      </c>
      <c r="B265" t="s">
        <v>110</v>
      </c>
      <c r="C265">
        <v>8</v>
      </c>
      <c r="D265">
        <f t="shared" si="4"/>
        <v>5</v>
      </c>
      <c r="W265" s="5" t="s">
        <v>278</v>
      </c>
    </row>
    <row r="266" spans="1:23" x14ac:dyDescent="0.3">
      <c r="A266" s="3" t="s">
        <v>270</v>
      </c>
      <c r="B266" t="s">
        <v>252</v>
      </c>
      <c r="C266">
        <v>9</v>
      </c>
      <c r="D266">
        <f t="shared" si="4"/>
        <v>4</v>
      </c>
      <c r="W266" s="6" t="s">
        <v>279</v>
      </c>
    </row>
    <row r="267" spans="1:23" x14ac:dyDescent="0.3">
      <c r="A267" s="3" t="s">
        <v>270</v>
      </c>
      <c r="C267">
        <v>10</v>
      </c>
      <c r="D267">
        <f t="shared" si="4"/>
        <v>3</v>
      </c>
      <c r="W267" s="5" t="s">
        <v>280</v>
      </c>
    </row>
    <row r="268" spans="1:23" x14ac:dyDescent="0.3">
      <c r="A268" s="3" t="s">
        <v>270</v>
      </c>
      <c r="C268">
        <v>11</v>
      </c>
      <c r="D268">
        <f t="shared" si="4"/>
        <v>2</v>
      </c>
      <c r="W268" s="6" t="s">
        <v>281</v>
      </c>
    </row>
    <row r="269" spans="1:23" x14ac:dyDescent="0.3">
      <c r="A269" s="3" t="s">
        <v>270</v>
      </c>
      <c r="C269">
        <v>12</v>
      </c>
      <c r="D269">
        <f t="shared" si="4"/>
        <v>1</v>
      </c>
      <c r="W269" s="5" t="s">
        <v>282</v>
      </c>
    </row>
    <row r="270" spans="1:23" x14ac:dyDescent="0.3">
      <c r="A270" s="3" t="s">
        <v>270</v>
      </c>
      <c r="C270">
        <v>13</v>
      </c>
      <c r="D270">
        <f t="shared" si="4"/>
        <v>1</v>
      </c>
      <c r="W270" s="6" t="s">
        <v>283</v>
      </c>
    </row>
    <row r="271" spans="1:23" x14ac:dyDescent="0.3">
      <c r="A271" s="3" t="s">
        <v>270</v>
      </c>
      <c r="C271">
        <v>14</v>
      </c>
      <c r="D271">
        <f t="shared" si="4"/>
        <v>1</v>
      </c>
      <c r="W271" s="5" t="s">
        <v>284</v>
      </c>
    </row>
    <row r="272" spans="1:23" x14ac:dyDescent="0.3">
      <c r="A272" s="3" t="s">
        <v>270</v>
      </c>
      <c r="C272">
        <v>15</v>
      </c>
      <c r="D272">
        <f t="shared" si="4"/>
        <v>1</v>
      </c>
      <c r="W272" s="6" t="s">
        <v>285</v>
      </c>
    </row>
    <row r="273" spans="1:23" x14ac:dyDescent="0.3">
      <c r="A273" s="3" t="s">
        <v>270</v>
      </c>
      <c r="C273">
        <v>16</v>
      </c>
      <c r="D273">
        <f t="shared" si="4"/>
        <v>1</v>
      </c>
      <c r="W273" s="5" t="s">
        <v>286</v>
      </c>
    </row>
    <row r="274" spans="1:23" x14ac:dyDescent="0.3">
      <c r="A274" s="3" t="s">
        <v>287</v>
      </c>
      <c r="B274" t="s">
        <v>235</v>
      </c>
      <c r="C274">
        <v>1</v>
      </c>
      <c r="D274">
        <f t="shared" si="4"/>
        <v>13</v>
      </c>
      <c r="W274" s="6" t="s">
        <v>288</v>
      </c>
    </row>
    <row r="275" spans="1:23" x14ac:dyDescent="0.3">
      <c r="A275" s="3" t="s">
        <v>287</v>
      </c>
      <c r="B275" t="s">
        <v>7</v>
      </c>
      <c r="C275">
        <v>2</v>
      </c>
      <c r="D275">
        <f t="shared" si="4"/>
        <v>11</v>
      </c>
      <c r="W275" s="5" t="s">
        <v>289</v>
      </c>
    </row>
    <row r="276" spans="1:23" x14ac:dyDescent="0.3">
      <c r="A276" s="3" t="s">
        <v>287</v>
      </c>
      <c r="B276" t="s">
        <v>27</v>
      </c>
      <c r="C276">
        <v>3</v>
      </c>
      <c r="D276">
        <f t="shared" si="4"/>
        <v>10</v>
      </c>
      <c r="W276" s="6" t="s">
        <v>290</v>
      </c>
    </row>
    <row r="277" spans="1:23" x14ac:dyDescent="0.3">
      <c r="A277" s="3" t="s">
        <v>287</v>
      </c>
      <c r="B277" t="s">
        <v>79</v>
      </c>
      <c r="C277">
        <v>4</v>
      </c>
      <c r="D277">
        <f t="shared" si="4"/>
        <v>9</v>
      </c>
      <c r="W277" s="5" t="s">
        <v>291</v>
      </c>
    </row>
    <row r="278" spans="1:23" x14ac:dyDescent="0.3">
      <c r="A278" s="3" t="s">
        <v>287</v>
      </c>
      <c r="B278" t="s">
        <v>135</v>
      </c>
      <c r="C278">
        <v>5</v>
      </c>
      <c r="D278">
        <f t="shared" si="4"/>
        <v>8</v>
      </c>
      <c r="W278" s="6" t="s">
        <v>292</v>
      </c>
    </row>
    <row r="279" spans="1:23" x14ac:dyDescent="0.3">
      <c r="A279" s="3" t="s">
        <v>287</v>
      </c>
      <c r="B279" t="s">
        <v>132</v>
      </c>
      <c r="C279">
        <v>6</v>
      </c>
      <c r="D279">
        <f t="shared" si="4"/>
        <v>7</v>
      </c>
      <c r="W279" s="5" t="s">
        <v>293</v>
      </c>
    </row>
    <row r="280" spans="1:23" x14ac:dyDescent="0.3">
      <c r="A280" s="3" t="s">
        <v>287</v>
      </c>
      <c r="B280" t="s">
        <v>307</v>
      </c>
      <c r="C280">
        <v>7</v>
      </c>
      <c r="D280">
        <f t="shared" si="4"/>
        <v>6</v>
      </c>
      <c r="W280" s="6" t="s">
        <v>294</v>
      </c>
    </row>
    <row r="281" spans="1:23" x14ac:dyDescent="0.3">
      <c r="A281" s="3" t="s">
        <v>287</v>
      </c>
      <c r="B281" t="s">
        <v>187</v>
      </c>
      <c r="C281">
        <v>8</v>
      </c>
      <c r="D281">
        <f t="shared" si="4"/>
        <v>5</v>
      </c>
      <c r="W281" s="5" t="s">
        <v>295</v>
      </c>
    </row>
    <row r="282" spans="1:23" x14ac:dyDescent="0.3">
      <c r="A282" s="3" t="s">
        <v>287</v>
      </c>
      <c r="B282" t="s">
        <v>257</v>
      </c>
      <c r="C282">
        <v>9</v>
      </c>
      <c r="D282">
        <f t="shared" si="4"/>
        <v>4</v>
      </c>
      <c r="W282" s="6" t="s">
        <v>296</v>
      </c>
    </row>
    <row r="283" spans="1:23" x14ac:dyDescent="0.3">
      <c r="A283" s="3" t="s">
        <v>287</v>
      </c>
      <c r="B283" t="s">
        <v>255</v>
      </c>
      <c r="C283">
        <v>10</v>
      </c>
      <c r="D283">
        <f t="shared" si="4"/>
        <v>3</v>
      </c>
      <c r="W283" s="5" t="s">
        <v>297</v>
      </c>
    </row>
    <row r="284" spans="1:23" x14ac:dyDescent="0.3">
      <c r="A284" s="3" t="s">
        <v>287</v>
      </c>
      <c r="B284" t="s">
        <v>75</v>
      </c>
      <c r="C284">
        <v>11</v>
      </c>
      <c r="D284">
        <f t="shared" si="4"/>
        <v>2</v>
      </c>
      <c r="W284" s="6" t="s">
        <v>298</v>
      </c>
    </row>
    <row r="285" spans="1:23" x14ac:dyDescent="0.3">
      <c r="A285" s="3" t="s">
        <v>287</v>
      </c>
      <c r="B285" t="s">
        <v>91</v>
      </c>
      <c r="C285">
        <v>12</v>
      </c>
      <c r="D285">
        <f t="shared" si="4"/>
        <v>1</v>
      </c>
      <c r="W285" s="5" t="s">
        <v>299</v>
      </c>
    </row>
    <row r="286" spans="1:23" x14ac:dyDescent="0.3">
      <c r="A286" s="3" t="s">
        <v>287</v>
      </c>
      <c r="B286" t="s">
        <v>113</v>
      </c>
      <c r="C286">
        <v>13</v>
      </c>
      <c r="D286">
        <f t="shared" si="4"/>
        <v>1</v>
      </c>
      <c r="W286" s="6" t="s">
        <v>300</v>
      </c>
    </row>
    <row r="287" spans="1:23" x14ac:dyDescent="0.3">
      <c r="A287" s="3" t="s">
        <v>287</v>
      </c>
      <c r="B287" t="s">
        <v>7</v>
      </c>
      <c r="C287">
        <v>14</v>
      </c>
      <c r="D287">
        <f t="shared" si="4"/>
        <v>1</v>
      </c>
      <c r="W287" s="5" t="s">
        <v>301</v>
      </c>
    </row>
    <row r="288" spans="1:23" x14ac:dyDescent="0.3">
      <c r="A288" s="3" t="s">
        <v>287</v>
      </c>
      <c r="B288" t="s">
        <v>119</v>
      </c>
      <c r="C288">
        <v>15</v>
      </c>
      <c r="D288">
        <f t="shared" si="4"/>
        <v>1</v>
      </c>
      <c r="W288" s="6" t="s">
        <v>302</v>
      </c>
    </row>
    <row r="289" spans="1:23" x14ac:dyDescent="0.3">
      <c r="A289" s="3" t="s">
        <v>287</v>
      </c>
      <c r="B289" t="s">
        <v>108</v>
      </c>
      <c r="C289">
        <v>16</v>
      </c>
      <c r="D289">
        <f t="shared" si="4"/>
        <v>1</v>
      </c>
      <c r="W289" s="5" t="s">
        <v>303</v>
      </c>
    </row>
    <row r="290" spans="1:23" x14ac:dyDescent="0.3">
      <c r="A290" s="3" t="s">
        <v>304</v>
      </c>
      <c r="B290" t="s">
        <v>281</v>
      </c>
      <c r="C290">
        <v>1</v>
      </c>
      <c r="D290">
        <f t="shared" ref="D290:D321" si="5">(IF(C290=1,13,IF(C290=2,11,IF(C290=3,10,IF(C290=4,9,IF(C290=5,8,IF(C290=6,7,IF(C290=7,6,IF(C290=8,5,IF(C290=9,4,IF(C290=10,3,IF(C290=11,2,IF(C290&lt;=16,1)))))))))))))*2</f>
        <v>26</v>
      </c>
      <c r="W290" s="6" t="s">
        <v>305</v>
      </c>
    </row>
    <row r="291" spans="1:23" x14ac:dyDescent="0.3">
      <c r="A291" s="3" t="s">
        <v>304</v>
      </c>
      <c r="B291" t="s">
        <v>329</v>
      </c>
      <c r="C291">
        <v>2</v>
      </c>
      <c r="D291">
        <f t="shared" si="5"/>
        <v>22</v>
      </c>
      <c r="W291" s="5" t="s">
        <v>306</v>
      </c>
    </row>
    <row r="292" spans="1:23" x14ac:dyDescent="0.3">
      <c r="A292" s="3" t="s">
        <v>304</v>
      </c>
      <c r="B292" t="s">
        <v>48</v>
      </c>
      <c r="C292">
        <v>3</v>
      </c>
      <c r="D292">
        <f t="shared" si="5"/>
        <v>20</v>
      </c>
      <c r="W292" s="6" t="s">
        <v>307</v>
      </c>
    </row>
    <row r="293" spans="1:23" x14ac:dyDescent="0.3">
      <c r="A293" s="3" t="s">
        <v>304</v>
      </c>
      <c r="B293" t="s">
        <v>32</v>
      </c>
      <c r="C293">
        <v>4</v>
      </c>
      <c r="D293">
        <f t="shared" si="5"/>
        <v>18</v>
      </c>
      <c r="W293" s="5" t="s">
        <v>308</v>
      </c>
    </row>
    <row r="294" spans="1:23" x14ac:dyDescent="0.3">
      <c r="A294" s="3" t="s">
        <v>304</v>
      </c>
      <c r="B294" t="s">
        <v>94</v>
      </c>
      <c r="C294">
        <v>5</v>
      </c>
      <c r="D294">
        <f t="shared" si="5"/>
        <v>16</v>
      </c>
      <c r="W294" s="6" t="s">
        <v>309</v>
      </c>
    </row>
    <row r="295" spans="1:23" x14ac:dyDescent="0.3">
      <c r="A295" s="3" t="s">
        <v>304</v>
      </c>
      <c r="B295" t="s">
        <v>131</v>
      </c>
      <c r="C295">
        <v>6</v>
      </c>
      <c r="D295">
        <f t="shared" si="5"/>
        <v>14</v>
      </c>
      <c r="W295" s="5" t="s">
        <v>310</v>
      </c>
    </row>
    <row r="296" spans="1:23" x14ac:dyDescent="0.3">
      <c r="A296" s="3" t="s">
        <v>304</v>
      </c>
      <c r="B296" t="s">
        <v>15</v>
      </c>
      <c r="C296">
        <v>7</v>
      </c>
      <c r="D296">
        <f t="shared" si="5"/>
        <v>12</v>
      </c>
      <c r="W296" s="6" t="s">
        <v>311</v>
      </c>
    </row>
    <row r="297" spans="1:23" x14ac:dyDescent="0.3">
      <c r="A297" s="3" t="s">
        <v>304</v>
      </c>
      <c r="B297" t="s">
        <v>28</v>
      </c>
      <c r="C297">
        <v>8</v>
      </c>
      <c r="D297">
        <f t="shared" si="5"/>
        <v>10</v>
      </c>
      <c r="W297" s="5" t="s">
        <v>312</v>
      </c>
    </row>
    <row r="298" spans="1:23" x14ac:dyDescent="0.3">
      <c r="A298" s="3" t="s">
        <v>304</v>
      </c>
      <c r="B298" t="s">
        <v>74</v>
      </c>
      <c r="C298">
        <v>9</v>
      </c>
      <c r="D298">
        <f t="shared" si="5"/>
        <v>8</v>
      </c>
      <c r="W298" s="6" t="s">
        <v>313</v>
      </c>
    </row>
    <row r="299" spans="1:23" x14ac:dyDescent="0.3">
      <c r="A299" s="3" t="s">
        <v>304</v>
      </c>
      <c r="B299" t="s">
        <v>259</v>
      </c>
      <c r="C299">
        <v>10</v>
      </c>
      <c r="D299">
        <f t="shared" si="5"/>
        <v>6</v>
      </c>
      <c r="W299" s="5" t="s">
        <v>314</v>
      </c>
    </row>
    <row r="300" spans="1:23" x14ac:dyDescent="0.3">
      <c r="A300" s="3" t="s">
        <v>304</v>
      </c>
      <c r="B300" t="s">
        <v>216</v>
      </c>
      <c r="C300">
        <v>11</v>
      </c>
      <c r="D300">
        <f t="shared" si="5"/>
        <v>4</v>
      </c>
      <c r="W300" s="6" t="s">
        <v>315</v>
      </c>
    </row>
    <row r="301" spans="1:23" x14ac:dyDescent="0.3">
      <c r="A301" s="3" t="s">
        <v>304</v>
      </c>
      <c r="B301" t="s">
        <v>209</v>
      </c>
      <c r="C301">
        <v>12</v>
      </c>
      <c r="D301">
        <f t="shared" si="5"/>
        <v>2</v>
      </c>
      <c r="W301" s="5" t="s">
        <v>316</v>
      </c>
    </row>
    <row r="302" spans="1:23" x14ac:dyDescent="0.3">
      <c r="A302" s="3" t="s">
        <v>304</v>
      </c>
      <c r="B302" t="s">
        <v>56</v>
      </c>
      <c r="C302">
        <v>13</v>
      </c>
      <c r="D302">
        <f t="shared" si="5"/>
        <v>2</v>
      </c>
      <c r="W302" s="6" t="s">
        <v>317</v>
      </c>
    </row>
    <row r="303" spans="1:23" x14ac:dyDescent="0.3">
      <c r="A303" s="3" t="s">
        <v>304</v>
      </c>
      <c r="B303" t="s">
        <v>111</v>
      </c>
      <c r="C303">
        <v>14</v>
      </c>
      <c r="D303">
        <f t="shared" si="5"/>
        <v>2</v>
      </c>
      <c r="W303" s="5" t="s">
        <v>318</v>
      </c>
    </row>
    <row r="304" spans="1:23" x14ac:dyDescent="0.3">
      <c r="A304" s="3" t="s">
        <v>304</v>
      </c>
      <c r="B304" t="s">
        <v>91</v>
      </c>
      <c r="C304">
        <v>15</v>
      </c>
      <c r="D304">
        <f t="shared" si="5"/>
        <v>2</v>
      </c>
      <c r="W304" s="6" t="s">
        <v>319</v>
      </c>
    </row>
    <row r="305" spans="1:23" x14ac:dyDescent="0.3">
      <c r="A305" s="3" t="s">
        <v>304</v>
      </c>
      <c r="C305">
        <v>16</v>
      </c>
      <c r="D305">
        <f t="shared" si="5"/>
        <v>2</v>
      </c>
      <c r="W305" s="5" t="s">
        <v>320</v>
      </c>
    </row>
    <row r="306" spans="1:23" x14ac:dyDescent="0.3">
      <c r="A306" s="3" t="s">
        <v>321</v>
      </c>
      <c r="B306" t="s">
        <v>91</v>
      </c>
      <c r="C306">
        <v>1</v>
      </c>
      <c r="D306">
        <f t="shared" si="5"/>
        <v>26</v>
      </c>
      <c r="W306" s="6" t="s">
        <v>322</v>
      </c>
    </row>
    <row r="307" spans="1:23" x14ac:dyDescent="0.3">
      <c r="A307" s="3" t="s">
        <v>321</v>
      </c>
      <c r="B307" t="s">
        <v>129</v>
      </c>
      <c r="C307">
        <v>2</v>
      </c>
      <c r="D307">
        <f t="shared" si="5"/>
        <v>22</v>
      </c>
      <c r="W307" s="5" t="s">
        <v>323</v>
      </c>
    </row>
    <row r="308" spans="1:23" x14ac:dyDescent="0.3">
      <c r="A308" s="3" t="s">
        <v>321</v>
      </c>
      <c r="B308" t="s">
        <v>197</v>
      </c>
      <c r="C308">
        <v>3</v>
      </c>
      <c r="D308">
        <f t="shared" si="5"/>
        <v>20</v>
      </c>
      <c r="W308" s="6" t="s">
        <v>324</v>
      </c>
    </row>
    <row r="309" spans="1:23" x14ac:dyDescent="0.3">
      <c r="A309" s="3" t="s">
        <v>321</v>
      </c>
      <c r="B309" t="s">
        <v>28</v>
      </c>
      <c r="C309">
        <v>4</v>
      </c>
      <c r="D309">
        <f t="shared" si="5"/>
        <v>18</v>
      </c>
      <c r="W309" s="5" t="s">
        <v>325</v>
      </c>
    </row>
    <row r="310" spans="1:23" x14ac:dyDescent="0.3">
      <c r="A310" s="3" t="s">
        <v>321</v>
      </c>
      <c r="B310" t="s">
        <v>73</v>
      </c>
      <c r="C310">
        <v>5</v>
      </c>
      <c r="D310">
        <f t="shared" si="5"/>
        <v>16</v>
      </c>
      <c r="W310" s="6" t="s">
        <v>326</v>
      </c>
    </row>
    <row r="311" spans="1:23" x14ac:dyDescent="0.3">
      <c r="A311" s="3" t="s">
        <v>321</v>
      </c>
      <c r="B311" t="s">
        <v>87</v>
      </c>
      <c r="C311">
        <v>6</v>
      </c>
      <c r="D311">
        <f t="shared" si="5"/>
        <v>14</v>
      </c>
      <c r="W311" s="5" t="s">
        <v>327</v>
      </c>
    </row>
    <row r="312" spans="1:23" x14ac:dyDescent="0.3">
      <c r="A312" s="3" t="s">
        <v>321</v>
      </c>
      <c r="B312" t="s">
        <v>176</v>
      </c>
      <c r="C312">
        <v>7</v>
      </c>
      <c r="D312">
        <f t="shared" si="5"/>
        <v>12</v>
      </c>
      <c r="W312" s="6" t="s">
        <v>328</v>
      </c>
    </row>
    <row r="313" spans="1:23" x14ac:dyDescent="0.3">
      <c r="A313" s="3" t="s">
        <v>321</v>
      </c>
      <c r="B313" t="s">
        <v>131</v>
      </c>
      <c r="C313">
        <v>8</v>
      </c>
      <c r="D313">
        <f t="shared" si="5"/>
        <v>10</v>
      </c>
      <c r="W313" s="5" t="s">
        <v>329</v>
      </c>
    </row>
    <row r="314" spans="1:23" x14ac:dyDescent="0.3">
      <c r="A314" s="3" t="s">
        <v>321</v>
      </c>
      <c r="B314" t="s">
        <v>111</v>
      </c>
      <c r="C314">
        <v>9</v>
      </c>
      <c r="D314">
        <f t="shared" si="5"/>
        <v>8</v>
      </c>
      <c r="W314" s="6" t="s">
        <v>330</v>
      </c>
    </row>
    <row r="315" spans="1:23" x14ac:dyDescent="0.3">
      <c r="A315" s="3" t="s">
        <v>321</v>
      </c>
      <c r="B315" t="s">
        <v>38</v>
      </c>
      <c r="C315">
        <v>10</v>
      </c>
      <c r="D315">
        <f t="shared" si="5"/>
        <v>6</v>
      </c>
      <c r="W315" s="5" t="s">
        <v>331</v>
      </c>
    </row>
    <row r="316" spans="1:23" x14ac:dyDescent="0.3">
      <c r="A316" s="3" t="s">
        <v>321</v>
      </c>
      <c r="B316" t="s">
        <v>34</v>
      </c>
      <c r="C316">
        <v>11</v>
      </c>
      <c r="D316">
        <f t="shared" si="5"/>
        <v>4</v>
      </c>
      <c r="W316" s="6" t="s">
        <v>332</v>
      </c>
    </row>
    <row r="317" spans="1:23" x14ac:dyDescent="0.3">
      <c r="A317" s="3" t="s">
        <v>321</v>
      </c>
      <c r="B317" t="s">
        <v>15</v>
      </c>
      <c r="C317">
        <v>12</v>
      </c>
      <c r="D317">
        <f t="shared" si="5"/>
        <v>2</v>
      </c>
      <c r="W317" s="5" t="s">
        <v>333</v>
      </c>
    </row>
    <row r="318" spans="1:23" x14ac:dyDescent="0.3">
      <c r="A318" s="3" t="s">
        <v>321</v>
      </c>
      <c r="B318" t="s">
        <v>165</v>
      </c>
      <c r="C318">
        <v>13</v>
      </c>
      <c r="D318">
        <f t="shared" si="5"/>
        <v>2</v>
      </c>
      <c r="W318" s="6" t="s">
        <v>334</v>
      </c>
    </row>
    <row r="319" spans="1:23" x14ac:dyDescent="0.3">
      <c r="A319" s="3" t="s">
        <v>321</v>
      </c>
      <c r="D319">
        <f t="shared" si="5"/>
        <v>2</v>
      </c>
      <c r="W319" s="5" t="s">
        <v>335</v>
      </c>
    </row>
    <row r="320" spans="1:23" x14ac:dyDescent="0.3">
      <c r="A320" s="3" t="s">
        <v>321</v>
      </c>
      <c r="D320">
        <f t="shared" si="5"/>
        <v>2</v>
      </c>
      <c r="W320" s="6" t="s">
        <v>336</v>
      </c>
    </row>
    <row r="321" spans="1:23" x14ac:dyDescent="0.3">
      <c r="A321" s="3" t="s">
        <v>321</v>
      </c>
      <c r="D321">
        <f t="shared" si="5"/>
        <v>2</v>
      </c>
      <c r="W321" s="5" t="s">
        <v>337</v>
      </c>
    </row>
    <row r="322" spans="1:23" x14ac:dyDescent="0.3">
      <c r="A322" s="7"/>
      <c r="B322" s="8"/>
      <c r="C322" s="8"/>
      <c r="D322" s="8">
        <f t="shared" ref="D322:D353" si="6">IF(C322=1,13,IF(C322=2,11,IF(C322=3,10,IF(C322=4,9,IF(C322=5,8,IF(C322=6,7,IF(C322=7,6,IF(C322=8,5,IF(C322=9,4,IF(C322=10,3,IF(C322=11,2,IF(C322&lt;=16,1))))))))))))</f>
        <v>1</v>
      </c>
      <c r="W322" s="6" t="s">
        <v>338</v>
      </c>
    </row>
    <row r="323" spans="1:23" x14ac:dyDescent="0.3">
      <c r="A323" s="3"/>
      <c r="D323">
        <f t="shared" si="6"/>
        <v>1</v>
      </c>
      <c r="W323" s="5" t="s">
        <v>339</v>
      </c>
    </row>
    <row r="324" spans="1:23" x14ac:dyDescent="0.3">
      <c r="A324" s="3"/>
      <c r="D324">
        <f t="shared" si="6"/>
        <v>1</v>
      </c>
      <c r="W324" s="6" t="s">
        <v>340</v>
      </c>
    </row>
    <row r="325" spans="1:23" x14ac:dyDescent="0.3">
      <c r="A325" s="3"/>
      <c r="D325">
        <f t="shared" si="6"/>
        <v>1</v>
      </c>
      <c r="W325" s="5" t="s">
        <v>341</v>
      </c>
    </row>
    <row r="326" spans="1:23" x14ac:dyDescent="0.3">
      <c r="A326" s="3"/>
      <c r="D326">
        <f t="shared" si="6"/>
        <v>1</v>
      </c>
      <c r="W326" s="6" t="s">
        <v>342</v>
      </c>
    </row>
    <row r="327" spans="1:23" x14ac:dyDescent="0.3">
      <c r="A327" s="3"/>
      <c r="D327">
        <f t="shared" si="6"/>
        <v>1</v>
      </c>
      <c r="W327" s="5" t="s">
        <v>343</v>
      </c>
    </row>
    <row r="328" spans="1:23" x14ac:dyDescent="0.3">
      <c r="A328" s="3"/>
      <c r="D328">
        <f t="shared" si="6"/>
        <v>1</v>
      </c>
      <c r="W328" s="6" t="s">
        <v>344</v>
      </c>
    </row>
    <row r="329" spans="1:23" x14ac:dyDescent="0.3">
      <c r="A329" s="3"/>
      <c r="D329">
        <f t="shared" si="6"/>
        <v>1</v>
      </c>
      <c r="W329" s="5" t="s">
        <v>345</v>
      </c>
    </row>
    <row r="330" spans="1:23" x14ac:dyDescent="0.3">
      <c r="A330" s="3"/>
      <c r="D330">
        <f t="shared" si="6"/>
        <v>1</v>
      </c>
      <c r="W330" s="6" t="s">
        <v>346</v>
      </c>
    </row>
    <row r="331" spans="1:23" x14ac:dyDescent="0.3">
      <c r="A331" s="3"/>
      <c r="D331">
        <f t="shared" si="6"/>
        <v>1</v>
      </c>
      <c r="W331" s="5" t="s">
        <v>347</v>
      </c>
    </row>
    <row r="332" spans="1:23" x14ac:dyDescent="0.3">
      <c r="A332" s="3"/>
      <c r="D332">
        <f t="shared" si="6"/>
        <v>1</v>
      </c>
      <c r="W332" s="6" t="s">
        <v>348</v>
      </c>
    </row>
    <row r="333" spans="1:23" x14ac:dyDescent="0.3">
      <c r="A333" s="3"/>
      <c r="D333">
        <f t="shared" si="6"/>
        <v>1</v>
      </c>
      <c r="W333" s="5" t="s">
        <v>349</v>
      </c>
    </row>
    <row r="334" spans="1:23" x14ac:dyDescent="0.3">
      <c r="A334" s="3"/>
      <c r="D334">
        <f t="shared" si="6"/>
        <v>1</v>
      </c>
      <c r="W334" s="6" t="s">
        <v>350</v>
      </c>
    </row>
    <row r="335" spans="1:23" x14ac:dyDescent="0.3">
      <c r="A335" s="3"/>
      <c r="D335">
        <f t="shared" si="6"/>
        <v>1</v>
      </c>
      <c r="W335" s="5" t="s">
        <v>351</v>
      </c>
    </row>
    <row r="336" spans="1:23" x14ac:dyDescent="0.3">
      <c r="A336" s="3"/>
      <c r="D336">
        <f t="shared" si="6"/>
        <v>1</v>
      </c>
      <c r="W336" s="6" t="s">
        <v>352</v>
      </c>
    </row>
    <row r="337" spans="1:23" x14ac:dyDescent="0.3">
      <c r="A337" s="3"/>
      <c r="D337">
        <f t="shared" si="6"/>
        <v>1</v>
      </c>
      <c r="W337" s="5" t="s">
        <v>353</v>
      </c>
    </row>
    <row r="338" spans="1:23" x14ac:dyDescent="0.3">
      <c r="D338">
        <f t="shared" si="6"/>
        <v>1</v>
      </c>
      <c r="W338" s="6" t="s">
        <v>354</v>
      </c>
    </row>
    <row r="339" spans="1:23" x14ac:dyDescent="0.3">
      <c r="A339" s="3"/>
      <c r="D339">
        <f t="shared" si="6"/>
        <v>1</v>
      </c>
      <c r="W339" s="5" t="s">
        <v>355</v>
      </c>
    </row>
    <row r="340" spans="1:23" x14ac:dyDescent="0.3">
      <c r="A340" s="3"/>
      <c r="D340">
        <f t="shared" si="6"/>
        <v>1</v>
      </c>
      <c r="W340" s="6" t="s">
        <v>356</v>
      </c>
    </row>
    <row r="341" spans="1:23" x14ac:dyDescent="0.3">
      <c r="A341" s="3"/>
      <c r="D341">
        <f t="shared" si="6"/>
        <v>1</v>
      </c>
      <c r="W341" s="5" t="s">
        <v>357</v>
      </c>
    </row>
    <row r="342" spans="1:23" x14ac:dyDescent="0.3">
      <c r="A342" s="3"/>
      <c r="D342">
        <f t="shared" si="6"/>
        <v>1</v>
      </c>
      <c r="W342" s="6" t="s">
        <v>358</v>
      </c>
    </row>
    <row r="343" spans="1:23" x14ac:dyDescent="0.3">
      <c r="A343" s="3"/>
      <c r="D343">
        <f t="shared" si="6"/>
        <v>1</v>
      </c>
      <c r="W343" s="5" t="s">
        <v>359</v>
      </c>
    </row>
    <row r="344" spans="1:23" x14ac:dyDescent="0.3">
      <c r="A344" s="3"/>
      <c r="D344">
        <f t="shared" si="6"/>
        <v>1</v>
      </c>
      <c r="W344" s="6" t="s">
        <v>360</v>
      </c>
    </row>
    <row r="345" spans="1:23" x14ac:dyDescent="0.3">
      <c r="A345" s="3"/>
      <c r="D345">
        <f t="shared" si="6"/>
        <v>1</v>
      </c>
      <c r="W345" s="5" t="s">
        <v>361</v>
      </c>
    </row>
    <row r="346" spans="1:23" x14ac:dyDescent="0.3">
      <c r="A346" s="3"/>
      <c r="D346">
        <f t="shared" si="6"/>
        <v>1</v>
      </c>
      <c r="W346" s="6" t="s">
        <v>362</v>
      </c>
    </row>
    <row r="347" spans="1:23" x14ac:dyDescent="0.3">
      <c r="A347" s="3"/>
      <c r="D347">
        <f t="shared" si="6"/>
        <v>1</v>
      </c>
      <c r="W347" s="5" t="s">
        <v>363</v>
      </c>
    </row>
    <row r="348" spans="1:23" x14ac:dyDescent="0.3">
      <c r="A348" s="3"/>
      <c r="D348">
        <f t="shared" si="6"/>
        <v>1</v>
      </c>
      <c r="W348" s="6" t="s">
        <v>364</v>
      </c>
    </row>
    <row r="349" spans="1:23" x14ac:dyDescent="0.3">
      <c r="A349" s="3"/>
      <c r="D349">
        <f t="shared" si="6"/>
        <v>1</v>
      </c>
      <c r="W349" s="5" t="s">
        <v>365</v>
      </c>
    </row>
    <row r="350" spans="1:23" x14ac:dyDescent="0.3">
      <c r="A350" s="3"/>
      <c r="D350">
        <f t="shared" si="6"/>
        <v>1</v>
      </c>
      <c r="W350" s="6" t="s">
        <v>366</v>
      </c>
    </row>
    <row r="351" spans="1:23" x14ac:dyDescent="0.3">
      <c r="A351" s="3"/>
      <c r="D351">
        <f t="shared" si="6"/>
        <v>1</v>
      </c>
      <c r="W351" s="5" t="s">
        <v>367</v>
      </c>
    </row>
    <row r="352" spans="1:23" x14ac:dyDescent="0.3">
      <c r="A352" s="3"/>
      <c r="D352">
        <f t="shared" si="6"/>
        <v>1</v>
      </c>
      <c r="W352" s="6" t="s">
        <v>368</v>
      </c>
    </row>
    <row r="353" spans="1:23" x14ac:dyDescent="0.3">
      <c r="A353" s="3"/>
      <c r="D353">
        <f t="shared" si="6"/>
        <v>1</v>
      </c>
      <c r="W353" s="5" t="s">
        <v>369</v>
      </c>
    </row>
    <row r="354" spans="1:23" x14ac:dyDescent="0.3">
      <c r="A354" s="3"/>
      <c r="D354">
        <f t="shared" ref="D354:D385" si="7">IF(C354=1,13,IF(C354=2,11,IF(C354=3,10,IF(C354=4,9,IF(C354=5,8,IF(C354=6,7,IF(C354=7,6,IF(C354=8,5,IF(C354=9,4,IF(C354=10,3,IF(C354=11,2,IF(C354&lt;=16,1))))))))))))</f>
        <v>1</v>
      </c>
      <c r="W354" s="6" t="s">
        <v>370</v>
      </c>
    </row>
    <row r="355" spans="1:23" x14ac:dyDescent="0.3">
      <c r="A355" s="3"/>
      <c r="D355">
        <f t="shared" si="7"/>
        <v>1</v>
      </c>
      <c r="W355" s="5" t="s">
        <v>371</v>
      </c>
    </row>
    <row r="356" spans="1:23" x14ac:dyDescent="0.3">
      <c r="A356" s="3"/>
      <c r="D356">
        <f t="shared" si="7"/>
        <v>1</v>
      </c>
      <c r="W356" s="6" t="s">
        <v>372</v>
      </c>
    </row>
    <row r="357" spans="1:23" x14ac:dyDescent="0.3">
      <c r="A357" s="3"/>
      <c r="D357">
        <f t="shared" si="7"/>
        <v>1</v>
      </c>
      <c r="W357" s="5" t="s">
        <v>373</v>
      </c>
    </row>
    <row r="358" spans="1:23" x14ac:dyDescent="0.3">
      <c r="A358" s="3"/>
      <c r="D358">
        <f t="shared" si="7"/>
        <v>1</v>
      </c>
      <c r="W358" s="6" t="s">
        <v>374</v>
      </c>
    </row>
    <row r="359" spans="1:23" x14ac:dyDescent="0.3">
      <c r="A359" s="3"/>
      <c r="D359">
        <f t="shared" si="7"/>
        <v>1</v>
      </c>
      <c r="W359" s="5" t="s">
        <v>375</v>
      </c>
    </row>
    <row r="360" spans="1:23" x14ac:dyDescent="0.3">
      <c r="A360" s="3"/>
      <c r="D360">
        <f t="shared" si="7"/>
        <v>1</v>
      </c>
      <c r="W360" s="6" t="s">
        <v>376</v>
      </c>
    </row>
    <row r="361" spans="1:23" x14ac:dyDescent="0.3">
      <c r="A361" s="3"/>
      <c r="D361">
        <f t="shared" si="7"/>
        <v>1</v>
      </c>
      <c r="W361" s="5" t="s">
        <v>377</v>
      </c>
    </row>
    <row r="362" spans="1:23" x14ac:dyDescent="0.3">
      <c r="A362" s="3"/>
      <c r="D362">
        <f t="shared" si="7"/>
        <v>1</v>
      </c>
      <c r="W362" s="6" t="s">
        <v>378</v>
      </c>
    </row>
    <row r="363" spans="1:23" x14ac:dyDescent="0.3">
      <c r="A363" s="3"/>
      <c r="D363">
        <f t="shared" si="7"/>
        <v>1</v>
      </c>
      <c r="W363" s="5" t="s">
        <v>379</v>
      </c>
    </row>
    <row r="364" spans="1:23" x14ac:dyDescent="0.3">
      <c r="A364" s="3"/>
      <c r="D364">
        <f t="shared" si="7"/>
        <v>1</v>
      </c>
      <c r="W364" s="6" t="s">
        <v>380</v>
      </c>
    </row>
    <row r="365" spans="1:23" x14ac:dyDescent="0.3">
      <c r="A365" s="3"/>
      <c r="D365">
        <f t="shared" si="7"/>
        <v>1</v>
      </c>
      <c r="W365" s="5" t="s">
        <v>381</v>
      </c>
    </row>
    <row r="366" spans="1:23" x14ac:dyDescent="0.3">
      <c r="A366" s="3"/>
      <c r="D366">
        <f t="shared" si="7"/>
        <v>1</v>
      </c>
      <c r="W366" s="6" t="s">
        <v>382</v>
      </c>
    </row>
    <row r="367" spans="1:23" x14ac:dyDescent="0.3">
      <c r="A367" s="3"/>
      <c r="D367">
        <f t="shared" si="7"/>
        <v>1</v>
      </c>
      <c r="W367" s="5" t="s">
        <v>383</v>
      </c>
    </row>
    <row r="368" spans="1:23" x14ac:dyDescent="0.3">
      <c r="A368" s="3"/>
      <c r="D368">
        <f t="shared" si="7"/>
        <v>1</v>
      </c>
      <c r="W368" s="6" t="s">
        <v>384</v>
      </c>
    </row>
    <row r="369" spans="1:23" x14ac:dyDescent="0.3">
      <c r="A369" s="3"/>
      <c r="D369">
        <f t="shared" si="7"/>
        <v>1</v>
      </c>
      <c r="W369" s="5" t="s">
        <v>385</v>
      </c>
    </row>
    <row r="370" spans="1:23" x14ac:dyDescent="0.3">
      <c r="A370" s="3"/>
      <c r="D370">
        <f t="shared" si="7"/>
        <v>1</v>
      </c>
      <c r="W370" s="6" t="s">
        <v>386</v>
      </c>
    </row>
    <row r="371" spans="1:23" x14ac:dyDescent="0.3">
      <c r="A371" s="3"/>
      <c r="D371">
        <f t="shared" si="7"/>
        <v>1</v>
      </c>
      <c r="W371" s="5" t="s">
        <v>387</v>
      </c>
    </row>
    <row r="372" spans="1:23" x14ac:dyDescent="0.3">
      <c r="A372" s="3"/>
      <c r="D372">
        <f t="shared" si="7"/>
        <v>1</v>
      </c>
      <c r="W372" s="6" t="s">
        <v>388</v>
      </c>
    </row>
    <row r="373" spans="1:23" x14ac:dyDescent="0.3">
      <c r="A373" s="3"/>
      <c r="D373">
        <f t="shared" si="7"/>
        <v>1</v>
      </c>
      <c r="W373" s="5" t="s">
        <v>389</v>
      </c>
    </row>
    <row r="374" spans="1:23" x14ac:dyDescent="0.3">
      <c r="A374" s="3"/>
      <c r="D374">
        <f t="shared" si="7"/>
        <v>1</v>
      </c>
      <c r="W374" s="6" t="s">
        <v>390</v>
      </c>
    </row>
    <row r="375" spans="1:23" x14ac:dyDescent="0.3">
      <c r="A375" s="3"/>
      <c r="D375">
        <f t="shared" si="7"/>
        <v>1</v>
      </c>
      <c r="W375" s="5" t="s">
        <v>391</v>
      </c>
    </row>
    <row r="376" spans="1:23" x14ac:dyDescent="0.3">
      <c r="A376" s="3"/>
      <c r="D376">
        <f t="shared" si="7"/>
        <v>1</v>
      </c>
      <c r="W376" s="6" t="s">
        <v>392</v>
      </c>
    </row>
    <row r="377" spans="1:23" x14ac:dyDescent="0.3">
      <c r="A377" s="3"/>
      <c r="D377">
        <f t="shared" si="7"/>
        <v>1</v>
      </c>
      <c r="W377" s="5" t="s">
        <v>393</v>
      </c>
    </row>
    <row r="378" spans="1:23" x14ac:dyDescent="0.3">
      <c r="A378" s="3"/>
      <c r="D378">
        <f t="shared" si="7"/>
        <v>1</v>
      </c>
      <c r="W378" s="6" t="s">
        <v>394</v>
      </c>
    </row>
    <row r="379" spans="1:23" x14ac:dyDescent="0.3">
      <c r="A379" s="3"/>
      <c r="D379">
        <f t="shared" si="7"/>
        <v>1</v>
      </c>
      <c r="W379" s="5" t="s">
        <v>395</v>
      </c>
    </row>
    <row r="380" spans="1:23" x14ac:dyDescent="0.3">
      <c r="A380" s="3"/>
      <c r="D380">
        <f t="shared" si="7"/>
        <v>1</v>
      </c>
      <c r="W380" s="6" t="s">
        <v>396</v>
      </c>
    </row>
    <row r="381" spans="1:23" x14ac:dyDescent="0.3">
      <c r="A381" s="3"/>
      <c r="D381">
        <f t="shared" si="7"/>
        <v>1</v>
      </c>
      <c r="W381" s="5" t="s">
        <v>397</v>
      </c>
    </row>
    <row r="382" spans="1:23" x14ac:dyDescent="0.3">
      <c r="A382" s="3"/>
      <c r="D382">
        <f t="shared" si="7"/>
        <v>1</v>
      </c>
      <c r="W382" s="6" t="s">
        <v>398</v>
      </c>
    </row>
    <row r="383" spans="1:23" x14ac:dyDescent="0.3">
      <c r="A383" s="3"/>
      <c r="D383">
        <f t="shared" si="7"/>
        <v>1</v>
      </c>
      <c r="W383" s="5" t="s">
        <v>399</v>
      </c>
    </row>
    <row r="384" spans="1:23" x14ac:dyDescent="0.3">
      <c r="A384" s="3"/>
      <c r="D384">
        <f t="shared" si="7"/>
        <v>1</v>
      </c>
      <c r="W384" s="6" t="s">
        <v>400</v>
      </c>
    </row>
    <row r="385" spans="1:23" x14ac:dyDescent="0.3">
      <c r="A385" s="3"/>
      <c r="D385">
        <f t="shared" si="7"/>
        <v>1</v>
      </c>
      <c r="W385" s="5" t="s">
        <v>401</v>
      </c>
    </row>
    <row r="386" spans="1:23" x14ac:dyDescent="0.3">
      <c r="A386" s="3"/>
      <c r="D386">
        <f t="shared" ref="D386:D417" si="8">IF(C386=1,13,IF(C386=2,11,IF(C386=3,10,IF(C386=4,9,IF(C386=5,8,IF(C386=6,7,IF(C386=7,6,IF(C386=8,5,IF(C386=9,4,IF(C386=10,3,IF(C386=11,2,IF(C386&lt;=16,1))))))))))))</f>
        <v>1</v>
      </c>
      <c r="W386" s="6" t="s">
        <v>402</v>
      </c>
    </row>
    <row r="387" spans="1:23" x14ac:dyDescent="0.3">
      <c r="A387" s="3"/>
      <c r="D387">
        <f t="shared" si="8"/>
        <v>1</v>
      </c>
      <c r="W387" s="5" t="s">
        <v>403</v>
      </c>
    </row>
    <row r="388" spans="1:23" x14ac:dyDescent="0.3">
      <c r="A388" s="3"/>
      <c r="D388">
        <f t="shared" si="8"/>
        <v>1</v>
      </c>
      <c r="W388" s="6" t="s">
        <v>404</v>
      </c>
    </row>
    <row r="389" spans="1:23" x14ac:dyDescent="0.3">
      <c r="A389" s="3"/>
      <c r="D389">
        <f t="shared" si="8"/>
        <v>1</v>
      </c>
      <c r="W389" s="5" t="s">
        <v>405</v>
      </c>
    </row>
    <row r="390" spans="1:23" x14ac:dyDescent="0.3">
      <c r="A390" s="3"/>
      <c r="D390">
        <f t="shared" si="8"/>
        <v>1</v>
      </c>
      <c r="W390" s="6" t="s">
        <v>406</v>
      </c>
    </row>
    <row r="391" spans="1:23" x14ac:dyDescent="0.3">
      <c r="A391" s="3"/>
      <c r="D391">
        <f t="shared" si="8"/>
        <v>1</v>
      </c>
      <c r="W391" s="5" t="s">
        <v>407</v>
      </c>
    </row>
    <row r="392" spans="1:23" x14ac:dyDescent="0.3">
      <c r="A392" s="3"/>
      <c r="D392">
        <f t="shared" si="8"/>
        <v>1</v>
      </c>
      <c r="W392" s="9" t="s">
        <v>408</v>
      </c>
    </row>
    <row r="393" spans="1:23" x14ac:dyDescent="0.3">
      <c r="A393" s="3"/>
      <c r="D393">
        <f t="shared" si="8"/>
        <v>1</v>
      </c>
    </row>
    <row r="394" spans="1:23" x14ac:dyDescent="0.3">
      <c r="A394" s="3"/>
      <c r="D394">
        <f t="shared" si="8"/>
        <v>1</v>
      </c>
    </row>
    <row r="395" spans="1:23" x14ac:dyDescent="0.3">
      <c r="A395" s="3"/>
      <c r="D395">
        <f t="shared" si="8"/>
        <v>1</v>
      </c>
    </row>
    <row r="396" spans="1:23" x14ac:dyDescent="0.3">
      <c r="A396" s="3"/>
      <c r="D396">
        <f t="shared" si="8"/>
        <v>1</v>
      </c>
    </row>
    <row r="397" spans="1:23" x14ac:dyDescent="0.3">
      <c r="A397" s="3"/>
      <c r="D397">
        <f t="shared" si="8"/>
        <v>1</v>
      </c>
    </row>
    <row r="398" spans="1:23" x14ac:dyDescent="0.3">
      <c r="A398" s="3"/>
      <c r="D398">
        <f t="shared" si="8"/>
        <v>1</v>
      </c>
    </row>
    <row r="399" spans="1:23" x14ac:dyDescent="0.3">
      <c r="A399" s="3"/>
      <c r="D399">
        <f t="shared" si="8"/>
        <v>1</v>
      </c>
    </row>
    <row r="400" spans="1:23" x14ac:dyDescent="0.3">
      <c r="A400" s="3"/>
      <c r="D400">
        <f t="shared" si="8"/>
        <v>1</v>
      </c>
    </row>
    <row r="401" spans="1:4" x14ac:dyDescent="0.3">
      <c r="A401" s="3"/>
      <c r="D401">
        <f t="shared" si="8"/>
        <v>1</v>
      </c>
    </row>
    <row r="402" spans="1:4" x14ac:dyDescent="0.3">
      <c r="A402" s="3"/>
      <c r="D402">
        <f t="shared" si="8"/>
        <v>1</v>
      </c>
    </row>
    <row r="403" spans="1:4" x14ac:dyDescent="0.3">
      <c r="A403" s="3"/>
      <c r="D403">
        <f t="shared" si="8"/>
        <v>1</v>
      </c>
    </row>
    <row r="404" spans="1:4" x14ac:dyDescent="0.3">
      <c r="A404" s="3"/>
      <c r="D404">
        <f t="shared" si="8"/>
        <v>1</v>
      </c>
    </row>
    <row r="405" spans="1:4" x14ac:dyDescent="0.3">
      <c r="A405" s="3"/>
      <c r="D405">
        <f t="shared" si="8"/>
        <v>1</v>
      </c>
    </row>
    <row r="406" spans="1:4" x14ac:dyDescent="0.3">
      <c r="A406" s="3"/>
      <c r="D406">
        <f t="shared" si="8"/>
        <v>1</v>
      </c>
    </row>
    <row r="407" spans="1:4" x14ac:dyDescent="0.3">
      <c r="A407" s="3"/>
      <c r="D407">
        <f t="shared" si="8"/>
        <v>1</v>
      </c>
    </row>
    <row r="408" spans="1:4" x14ac:dyDescent="0.3">
      <c r="A408" s="3"/>
      <c r="D408">
        <f t="shared" si="8"/>
        <v>1</v>
      </c>
    </row>
    <row r="409" spans="1:4" x14ac:dyDescent="0.3">
      <c r="A409" s="3"/>
      <c r="D409">
        <f t="shared" si="8"/>
        <v>1</v>
      </c>
    </row>
    <row r="410" spans="1:4" x14ac:dyDescent="0.3">
      <c r="A410" s="3"/>
      <c r="D410">
        <f t="shared" si="8"/>
        <v>1</v>
      </c>
    </row>
    <row r="411" spans="1:4" x14ac:dyDescent="0.3">
      <c r="A411" s="3"/>
      <c r="D411">
        <f t="shared" si="8"/>
        <v>1</v>
      </c>
    </row>
    <row r="412" spans="1:4" x14ac:dyDescent="0.3">
      <c r="A412" s="3"/>
      <c r="D412">
        <f t="shared" si="8"/>
        <v>1</v>
      </c>
    </row>
    <row r="413" spans="1:4" x14ac:dyDescent="0.3">
      <c r="A413" s="3"/>
      <c r="D413">
        <f t="shared" si="8"/>
        <v>1</v>
      </c>
    </row>
    <row r="414" spans="1:4" x14ac:dyDescent="0.3">
      <c r="A414" s="3"/>
      <c r="D414">
        <f t="shared" si="8"/>
        <v>1</v>
      </c>
    </row>
    <row r="415" spans="1:4" x14ac:dyDescent="0.3">
      <c r="A415" s="3"/>
      <c r="D415">
        <f t="shared" si="8"/>
        <v>1</v>
      </c>
    </row>
    <row r="416" spans="1:4" x14ac:dyDescent="0.3">
      <c r="A416" s="3"/>
      <c r="D416">
        <f t="shared" si="8"/>
        <v>1</v>
      </c>
    </row>
    <row r="417" spans="1:4" x14ac:dyDescent="0.3">
      <c r="A417" s="3"/>
      <c r="D417">
        <f t="shared" si="8"/>
        <v>1</v>
      </c>
    </row>
    <row r="418" spans="1:4" x14ac:dyDescent="0.3">
      <c r="A418" s="3"/>
      <c r="D418">
        <f t="shared" ref="D418:D449" si="9">IF(C418=1,13,IF(C418=2,11,IF(C418=3,10,IF(C418=4,9,IF(C418=5,8,IF(C418=6,7,IF(C418=7,6,IF(C418=8,5,IF(C418=9,4,IF(C418=10,3,IF(C418=11,2,IF(C418&lt;=16,1))))))))))))</f>
        <v>1</v>
      </c>
    </row>
    <row r="419" spans="1:4" x14ac:dyDescent="0.3">
      <c r="A419" s="3"/>
      <c r="D419">
        <f t="shared" si="9"/>
        <v>1</v>
      </c>
    </row>
    <row r="420" spans="1:4" x14ac:dyDescent="0.3">
      <c r="A420" s="3"/>
      <c r="D420">
        <f t="shared" si="9"/>
        <v>1</v>
      </c>
    </row>
    <row r="421" spans="1:4" x14ac:dyDescent="0.3">
      <c r="A421" s="3"/>
      <c r="D421">
        <f t="shared" si="9"/>
        <v>1</v>
      </c>
    </row>
    <row r="422" spans="1:4" x14ac:dyDescent="0.3">
      <c r="A422" s="3"/>
      <c r="D422">
        <f t="shared" si="9"/>
        <v>1</v>
      </c>
    </row>
    <row r="423" spans="1:4" x14ac:dyDescent="0.3">
      <c r="A423" s="3"/>
      <c r="D423">
        <f t="shared" si="9"/>
        <v>1</v>
      </c>
    </row>
    <row r="424" spans="1:4" x14ac:dyDescent="0.3">
      <c r="A424" s="3"/>
      <c r="D424">
        <f t="shared" si="9"/>
        <v>1</v>
      </c>
    </row>
    <row r="425" spans="1:4" x14ac:dyDescent="0.3">
      <c r="A425" s="3"/>
      <c r="D425">
        <f t="shared" si="9"/>
        <v>1</v>
      </c>
    </row>
    <row r="426" spans="1:4" x14ac:dyDescent="0.3">
      <c r="A426" s="3"/>
      <c r="D426">
        <f t="shared" si="9"/>
        <v>1</v>
      </c>
    </row>
    <row r="427" spans="1:4" x14ac:dyDescent="0.3">
      <c r="A427" s="3"/>
      <c r="D427">
        <f t="shared" si="9"/>
        <v>1</v>
      </c>
    </row>
    <row r="428" spans="1:4" x14ac:dyDescent="0.3">
      <c r="A428" s="3"/>
      <c r="D428">
        <f t="shared" si="9"/>
        <v>1</v>
      </c>
    </row>
    <row r="429" spans="1:4" x14ac:dyDescent="0.3">
      <c r="A429" s="3"/>
      <c r="D429">
        <f t="shared" si="9"/>
        <v>1</v>
      </c>
    </row>
    <row r="430" spans="1:4" x14ac:dyDescent="0.3">
      <c r="A430" s="3"/>
      <c r="D430">
        <f t="shared" si="9"/>
        <v>1</v>
      </c>
    </row>
    <row r="431" spans="1:4" x14ac:dyDescent="0.3">
      <c r="A431" s="3"/>
      <c r="D431">
        <f t="shared" si="9"/>
        <v>1</v>
      </c>
    </row>
    <row r="432" spans="1:4" x14ac:dyDescent="0.3">
      <c r="A432" s="3"/>
      <c r="D432">
        <f t="shared" si="9"/>
        <v>1</v>
      </c>
    </row>
    <row r="433" spans="1:4" x14ac:dyDescent="0.3">
      <c r="A433" s="3"/>
      <c r="D433">
        <f t="shared" si="9"/>
        <v>1</v>
      </c>
    </row>
    <row r="434" spans="1:4" x14ac:dyDescent="0.3">
      <c r="A434" s="3"/>
      <c r="D434">
        <f t="shared" si="9"/>
        <v>1</v>
      </c>
    </row>
    <row r="435" spans="1:4" x14ac:dyDescent="0.3">
      <c r="A435" s="3"/>
      <c r="D435">
        <f t="shared" si="9"/>
        <v>1</v>
      </c>
    </row>
    <row r="436" spans="1:4" x14ac:dyDescent="0.3">
      <c r="A436" s="3"/>
      <c r="D436">
        <f t="shared" si="9"/>
        <v>1</v>
      </c>
    </row>
    <row r="437" spans="1:4" x14ac:dyDescent="0.3">
      <c r="A437" s="3"/>
      <c r="D437">
        <f t="shared" si="9"/>
        <v>1</v>
      </c>
    </row>
    <row r="438" spans="1:4" x14ac:dyDescent="0.3">
      <c r="A438" s="3"/>
      <c r="D438">
        <f t="shared" si="9"/>
        <v>1</v>
      </c>
    </row>
    <row r="439" spans="1:4" x14ac:dyDescent="0.3">
      <c r="A439" s="3"/>
      <c r="D439">
        <f t="shared" si="9"/>
        <v>1</v>
      </c>
    </row>
    <row r="440" spans="1:4" x14ac:dyDescent="0.3">
      <c r="A440" s="3"/>
      <c r="D440">
        <f t="shared" si="9"/>
        <v>1</v>
      </c>
    </row>
    <row r="441" spans="1:4" x14ac:dyDescent="0.3">
      <c r="A441" s="3"/>
      <c r="D441">
        <f t="shared" si="9"/>
        <v>1</v>
      </c>
    </row>
    <row r="442" spans="1:4" x14ac:dyDescent="0.3">
      <c r="A442" s="3"/>
      <c r="D442">
        <f t="shared" si="9"/>
        <v>1</v>
      </c>
    </row>
    <row r="443" spans="1:4" x14ac:dyDescent="0.3">
      <c r="A443" s="3"/>
      <c r="D443">
        <f t="shared" si="9"/>
        <v>1</v>
      </c>
    </row>
    <row r="444" spans="1:4" x14ac:dyDescent="0.3">
      <c r="A444" s="3"/>
      <c r="D444">
        <f t="shared" si="9"/>
        <v>1</v>
      </c>
    </row>
    <row r="445" spans="1:4" x14ac:dyDescent="0.3">
      <c r="A445" s="3"/>
      <c r="D445">
        <f t="shared" si="9"/>
        <v>1</v>
      </c>
    </row>
    <row r="446" spans="1:4" x14ac:dyDescent="0.3">
      <c r="A446" s="3"/>
      <c r="D446">
        <f t="shared" si="9"/>
        <v>1</v>
      </c>
    </row>
    <row r="447" spans="1:4" x14ac:dyDescent="0.3">
      <c r="A447" s="3"/>
      <c r="D447">
        <f t="shared" si="9"/>
        <v>1</v>
      </c>
    </row>
    <row r="448" spans="1:4" x14ac:dyDescent="0.3">
      <c r="A448" s="3"/>
      <c r="D448">
        <f t="shared" si="9"/>
        <v>1</v>
      </c>
    </row>
    <row r="449" spans="1:4" x14ac:dyDescent="0.3">
      <c r="A449" s="3"/>
      <c r="D449">
        <f t="shared" si="9"/>
        <v>1</v>
      </c>
    </row>
    <row r="450" spans="1:4" x14ac:dyDescent="0.3">
      <c r="A450" s="3"/>
      <c r="D450">
        <f t="shared" ref="D450:D481" si="10">IF(C450=1,13,IF(C450=2,11,IF(C450=3,10,IF(C450=4,9,IF(C450=5,8,IF(C450=6,7,IF(C450=7,6,IF(C450=8,5,IF(C450=9,4,IF(C450=10,3,IF(C450=11,2,IF(C450&lt;=16,1))))))))))))</f>
        <v>1</v>
      </c>
    </row>
    <row r="451" spans="1:4" x14ac:dyDescent="0.3">
      <c r="A451" s="3"/>
      <c r="D451">
        <f t="shared" si="10"/>
        <v>1</v>
      </c>
    </row>
    <row r="452" spans="1:4" x14ac:dyDescent="0.3">
      <c r="A452" s="3"/>
      <c r="D452">
        <f t="shared" si="10"/>
        <v>1</v>
      </c>
    </row>
    <row r="453" spans="1:4" x14ac:dyDescent="0.3">
      <c r="A453" s="3"/>
      <c r="D453">
        <f t="shared" si="10"/>
        <v>1</v>
      </c>
    </row>
    <row r="454" spans="1:4" x14ac:dyDescent="0.3">
      <c r="A454" s="3"/>
      <c r="D454">
        <f t="shared" si="10"/>
        <v>1</v>
      </c>
    </row>
    <row r="455" spans="1:4" x14ac:dyDescent="0.3">
      <c r="A455" s="3"/>
      <c r="D455">
        <f t="shared" si="10"/>
        <v>1</v>
      </c>
    </row>
    <row r="456" spans="1:4" x14ac:dyDescent="0.3">
      <c r="A456" s="3"/>
      <c r="D456">
        <f t="shared" si="10"/>
        <v>1</v>
      </c>
    </row>
    <row r="457" spans="1:4" x14ac:dyDescent="0.3">
      <c r="A457" s="3"/>
      <c r="D457">
        <f t="shared" si="10"/>
        <v>1</v>
      </c>
    </row>
    <row r="458" spans="1:4" x14ac:dyDescent="0.3">
      <c r="A458" s="3"/>
      <c r="D458">
        <f t="shared" si="10"/>
        <v>1</v>
      </c>
    </row>
    <row r="459" spans="1:4" x14ac:dyDescent="0.3">
      <c r="A459" s="3"/>
      <c r="D459">
        <f t="shared" si="10"/>
        <v>1</v>
      </c>
    </row>
    <row r="460" spans="1:4" x14ac:dyDescent="0.3">
      <c r="A460" s="3"/>
      <c r="D460">
        <f t="shared" si="10"/>
        <v>1</v>
      </c>
    </row>
    <row r="461" spans="1:4" x14ac:dyDescent="0.3">
      <c r="A461" s="3"/>
      <c r="D461">
        <f t="shared" si="10"/>
        <v>1</v>
      </c>
    </row>
    <row r="462" spans="1:4" x14ac:dyDescent="0.3">
      <c r="A462" s="3"/>
      <c r="D462">
        <f t="shared" si="10"/>
        <v>1</v>
      </c>
    </row>
    <row r="463" spans="1:4" x14ac:dyDescent="0.3">
      <c r="A463" s="3"/>
      <c r="D463">
        <f t="shared" si="10"/>
        <v>1</v>
      </c>
    </row>
    <row r="464" spans="1:4" x14ac:dyDescent="0.3">
      <c r="A464" s="3"/>
      <c r="D464">
        <f t="shared" si="10"/>
        <v>1</v>
      </c>
    </row>
    <row r="465" spans="1:4" x14ac:dyDescent="0.3">
      <c r="A465" s="3"/>
      <c r="D465">
        <f t="shared" si="10"/>
        <v>1</v>
      </c>
    </row>
    <row r="466" spans="1:4" x14ac:dyDescent="0.3">
      <c r="A466" s="3"/>
      <c r="D466">
        <f t="shared" si="10"/>
        <v>1</v>
      </c>
    </row>
    <row r="467" spans="1:4" x14ac:dyDescent="0.3">
      <c r="A467" s="3"/>
      <c r="D467">
        <f t="shared" si="10"/>
        <v>1</v>
      </c>
    </row>
    <row r="468" spans="1:4" x14ac:dyDescent="0.3">
      <c r="A468" s="3"/>
      <c r="D468">
        <f t="shared" si="10"/>
        <v>1</v>
      </c>
    </row>
    <row r="469" spans="1:4" x14ac:dyDescent="0.3">
      <c r="A469" s="3"/>
      <c r="D469">
        <f t="shared" si="10"/>
        <v>1</v>
      </c>
    </row>
    <row r="470" spans="1:4" x14ac:dyDescent="0.3">
      <c r="A470" s="3"/>
      <c r="D470">
        <f t="shared" si="10"/>
        <v>1</v>
      </c>
    </row>
    <row r="471" spans="1:4" x14ac:dyDescent="0.3">
      <c r="A471" s="3"/>
      <c r="D471">
        <f t="shared" si="10"/>
        <v>1</v>
      </c>
    </row>
    <row r="472" spans="1:4" x14ac:dyDescent="0.3">
      <c r="A472" s="3"/>
      <c r="D472">
        <f t="shared" si="10"/>
        <v>1</v>
      </c>
    </row>
    <row r="473" spans="1:4" x14ac:dyDescent="0.3">
      <c r="A473" s="3"/>
      <c r="D473">
        <f t="shared" si="10"/>
        <v>1</v>
      </c>
    </row>
    <row r="474" spans="1:4" x14ac:dyDescent="0.3">
      <c r="A474" s="3"/>
      <c r="D474">
        <f t="shared" si="10"/>
        <v>1</v>
      </c>
    </row>
    <row r="475" spans="1:4" x14ac:dyDescent="0.3">
      <c r="A475" s="3"/>
      <c r="D475">
        <f t="shared" si="10"/>
        <v>1</v>
      </c>
    </row>
    <row r="476" spans="1:4" x14ac:dyDescent="0.3">
      <c r="A476" s="3"/>
      <c r="D476">
        <f t="shared" si="10"/>
        <v>1</v>
      </c>
    </row>
    <row r="477" spans="1:4" x14ac:dyDescent="0.3">
      <c r="A477" s="3"/>
      <c r="D477">
        <f t="shared" si="10"/>
        <v>1</v>
      </c>
    </row>
    <row r="478" spans="1:4" x14ac:dyDescent="0.3">
      <c r="A478" s="3"/>
      <c r="D478">
        <f t="shared" si="10"/>
        <v>1</v>
      </c>
    </row>
    <row r="479" spans="1:4" x14ac:dyDescent="0.3">
      <c r="A479" s="3"/>
      <c r="D479">
        <f t="shared" si="10"/>
        <v>1</v>
      </c>
    </row>
    <row r="480" spans="1:4" x14ac:dyDescent="0.3">
      <c r="A480" s="3"/>
      <c r="D480">
        <f t="shared" si="10"/>
        <v>1</v>
      </c>
    </row>
    <row r="481" spans="1:4" x14ac:dyDescent="0.3">
      <c r="A481" s="3"/>
      <c r="D481">
        <f t="shared" si="10"/>
        <v>1</v>
      </c>
    </row>
    <row r="482" spans="1:4" x14ac:dyDescent="0.3">
      <c r="A482" s="3"/>
      <c r="D482">
        <f t="shared" ref="D482:D504" si="11">IF(C482=1,13,IF(C482=2,11,IF(C482=3,10,IF(C482=4,9,IF(C482=5,8,IF(C482=6,7,IF(C482=7,6,IF(C482=8,5,IF(C482=9,4,IF(C482=10,3,IF(C482=11,2,IF(C482&lt;=16,1))))))))))))</f>
        <v>1</v>
      </c>
    </row>
    <row r="483" spans="1:4" x14ac:dyDescent="0.3">
      <c r="A483" s="3"/>
      <c r="D483">
        <f t="shared" si="11"/>
        <v>1</v>
      </c>
    </row>
    <row r="484" spans="1:4" x14ac:dyDescent="0.3">
      <c r="A484" s="3"/>
      <c r="D484">
        <f t="shared" si="11"/>
        <v>1</v>
      </c>
    </row>
    <row r="485" spans="1:4" x14ac:dyDescent="0.3">
      <c r="A485" s="3"/>
      <c r="D485">
        <f t="shared" si="11"/>
        <v>1</v>
      </c>
    </row>
    <row r="486" spans="1:4" x14ac:dyDescent="0.3">
      <c r="A486" s="3"/>
      <c r="D486">
        <f t="shared" si="11"/>
        <v>1</v>
      </c>
    </row>
    <row r="487" spans="1:4" x14ac:dyDescent="0.3">
      <c r="A487" s="3"/>
      <c r="D487">
        <f t="shared" si="11"/>
        <v>1</v>
      </c>
    </row>
    <row r="488" spans="1:4" x14ac:dyDescent="0.3">
      <c r="A488" s="3"/>
      <c r="D488">
        <f t="shared" si="11"/>
        <v>1</v>
      </c>
    </row>
    <row r="489" spans="1:4" x14ac:dyDescent="0.3">
      <c r="A489" s="3"/>
      <c r="D489">
        <f t="shared" si="11"/>
        <v>1</v>
      </c>
    </row>
    <row r="490" spans="1:4" x14ac:dyDescent="0.3">
      <c r="A490" s="3"/>
      <c r="D490">
        <f t="shared" si="11"/>
        <v>1</v>
      </c>
    </row>
    <row r="491" spans="1:4" x14ac:dyDescent="0.3">
      <c r="A491" s="3"/>
      <c r="D491">
        <f t="shared" si="11"/>
        <v>1</v>
      </c>
    </row>
    <row r="492" spans="1:4" x14ac:dyDescent="0.3">
      <c r="A492" s="3"/>
      <c r="D492">
        <f t="shared" si="11"/>
        <v>1</v>
      </c>
    </row>
    <row r="493" spans="1:4" x14ac:dyDescent="0.3">
      <c r="A493" s="3"/>
      <c r="D493">
        <f t="shared" si="11"/>
        <v>1</v>
      </c>
    </row>
    <row r="494" spans="1:4" x14ac:dyDescent="0.3">
      <c r="A494" s="3"/>
      <c r="D494">
        <f t="shared" si="11"/>
        <v>1</v>
      </c>
    </row>
    <row r="495" spans="1:4" x14ac:dyDescent="0.3">
      <c r="A495" s="3"/>
      <c r="D495">
        <f t="shared" si="11"/>
        <v>1</v>
      </c>
    </row>
    <row r="496" spans="1:4" x14ac:dyDescent="0.3">
      <c r="A496" s="3"/>
      <c r="D496">
        <f t="shared" si="11"/>
        <v>1</v>
      </c>
    </row>
    <row r="497" spans="1:4" x14ac:dyDescent="0.3">
      <c r="A497" s="3"/>
      <c r="D497">
        <f t="shared" si="11"/>
        <v>1</v>
      </c>
    </row>
    <row r="498" spans="1:4" x14ac:dyDescent="0.3">
      <c r="A498" s="3"/>
      <c r="D498">
        <f t="shared" si="11"/>
        <v>1</v>
      </c>
    </row>
    <row r="499" spans="1:4" x14ac:dyDescent="0.3">
      <c r="A499" s="3"/>
      <c r="D499">
        <f t="shared" si="11"/>
        <v>1</v>
      </c>
    </row>
    <row r="500" spans="1:4" x14ac:dyDescent="0.3">
      <c r="A500" s="3"/>
      <c r="D500">
        <f t="shared" si="11"/>
        <v>1</v>
      </c>
    </row>
    <row r="501" spans="1:4" x14ac:dyDescent="0.3">
      <c r="A501" s="3"/>
      <c r="D501">
        <f t="shared" si="11"/>
        <v>1</v>
      </c>
    </row>
    <row r="502" spans="1:4" x14ac:dyDescent="0.3">
      <c r="A502" s="3"/>
      <c r="D502">
        <f t="shared" si="11"/>
        <v>1</v>
      </c>
    </row>
    <row r="503" spans="1:4" x14ac:dyDescent="0.3">
      <c r="A503" s="3"/>
      <c r="D503">
        <f t="shared" si="11"/>
        <v>1</v>
      </c>
    </row>
    <row r="504" spans="1:4" x14ac:dyDescent="0.3">
      <c r="A504" s="3"/>
      <c r="D504">
        <f t="shared" si="11"/>
        <v>1</v>
      </c>
    </row>
  </sheetData>
  <dataValidations count="1">
    <dataValidation type="list" allowBlank="1" showInputMessage="1" showErrorMessage="1" sqref="B2:B321" xr:uid="{00000000-0002-0000-00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05"/>
  <sheetViews>
    <sheetView topLeftCell="A299" zoomScaleNormal="100" workbookViewId="0">
      <selection activeCell="I302" sqref="I302"/>
    </sheetView>
  </sheetViews>
  <sheetFormatPr defaultColWidth="8.6640625" defaultRowHeight="14.4" x14ac:dyDescent="0.3"/>
  <cols>
    <col min="1" max="1" width="13.88671875" customWidth="1"/>
    <col min="2" max="2" width="32.33203125" customWidth="1"/>
    <col min="3" max="3" width="7.6640625" customWidth="1"/>
    <col min="23" max="23" width="10.44140625" customWidth="1"/>
  </cols>
  <sheetData>
    <row r="1" spans="1:23" x14ac:dyDescent="0.3">
      <c r="A1" s="1" t="s">
        <v>0</v>
      </c>
      <c r="B1" s="2" t="s">
        <v>1</v>
      </c>
      <c r="C1" s="2" t="s">
        <v>2</v>
      </c>
      <c r="D1" s="2" t="s">
        <v>3</v>
      </c>
    </row>
    <row r="2" spans="1:23" x14ac:dyDescent="0.3">
      <c r="A2" s="3">
        <v>100</v>
      </c>
      <c r="B2" t="s">
        <v>6</v>
      </c>
      <c r="C2">
        <v>1</v>
      </c>
      <c r="D2">
        <f t="shared" ref="D2:D33" si="0">IF(C2=1,13,IF(C2=2,11,IF(C2=3,10,IF(C2=4,9,IF(C2=5,8,IF(C2=6,7,IF(C2=7,6,IF(C2=8,5,IF(C2=9,4,IF(C2=10,3,IF(C2=11,2,IF(C2&lt;=16,1))))))))))))</f>
        <v>13</v>
      </c>
      <c r="W2" s="4" t="s">
        <v>4</v>
      </c>
    </row>
    <row r="3" spans="1:23" x14ac:dyDescent="0.3">
      <c r="A3" s="3">
        <v>100</v>
      </c>
      <c r="B3" t="s">
        <v>138</v>
      </c>
      <c r="C3">
        <v>2</v>
      </c>
      <c r="D3">
        <f t="shared" si="0"/>
        <v>11</v>
      </c>
      <c r="W3" s="5" t="s">
        <v>5</v>
      </c>
    </row>
    <row r="4" spans="1:23" x14ac:dyDescent="0.3">
      <c r="A4" s="3">
        <v>100</v>
      </c>
      <c r="B4" t="s">
        <v>83</v>
      </c>
      <c r="C4">
        <v>3</v>
      </c>
      <c r="D4">
        <f t="shared" si="0"/>
        <v>10</v>
      </c>
      <c r="W4" s="6" t="s">
        <v>6</v>
      </c>
    </row>
    <row r="5" spans="1:23" x14ac:dyDescent="0.3">
      <c r="A5" s="3">
        <v>100</v>
      </c>
      <c r="B5" t="s">
        <v>74</v>
      </c>
      <c r="C5">
        <v>4</v>
      </c>
      <c r="D5">
        <f t="shared" si="0"/>
        <v>9</v>
      </c>
      <c r="W5" s="5" t="s">
        <v>7</v>
      </c>
    </row>
    <row r="6" spans="1:23" x14ac:dyDescent="0.3">
      <c r="A6" s="3">
        <v>100</v>
      </c>
      <c r="B6" t="s">
        <v>262</v>
      </c>
      <c r="C6">
        <v>5</v>
      </c>
      <c r="D6">
        <f t="shared" si="0"/>
        <v>8</v>
      </c>
      <c r="W6" s="6" t="s">
        <v>8</v>
      </c>
    </row>
    <row r="7" spans="1:23" x14ac:dyDescent="0.3">
      <c r="A7" s="3">
        <v>100</v>
      </c>
      <c r="B7" t="s">
        <v>190</v>
      </c>
      <c r="C7">
        <v>6</v>
      </c>
      <c r="D7">
        <f t="shared" si="0"/>
        <v>7</v>
      </c>
      <c r="W7" s="5" t="s">
        <v>9</v>
      </c>
    </row>
    <row r="8" spans="1:23" x14ac:dyDescent="0.3">
      <c r="A8" s="3">
        <v>100</v>
      </c>
      <c r="B8" t="s">
        <v>22</v>
      </c>
      <c r="C8">
        <v>7</v>
      </c>
      <c r="D8">
        <f t="shared" si="0"/>
        <v>6</v>
      </c>
      <c r="W8" s="6" t="s">
        <v>10</v>
      </c>
    </row>
    <row r="9" spans="1:23" x14ac:dyDescent="0.3">
      <c r="A9" s="3">
        <v>100</v>
      </c>
      <c r="B9" t="s">
        <v>112</v>
      </c>
      <c r="C9">
        <v>8</v>
      </c>
      <c r="D9">
        <f t="shared" si="0"/>
        <v>5</v>
      </c>
      <c r="W9" s="5" t="s">
        <v>11</v>
      </c>
    </row>
    <row r="10" spans="1:23" x14ac:dyDescent="0.3">
      <c r="A10" s="3">
        <v>100</v>
      </c>
      <c r="B10" t="s">
        <v>21</v>
      </c>
      <c r="C10">
        <v>9</v>
      </c>
      <c r="D10">
        <f t="shared" si="0"/>
        <v>4</v>
      </c>
      <c r="W10" s="6" t="s">
        <v>12</v>
      </c>
    </row>
    <row r="11" spans="1:23" x14ac:dyDescent="0.3">
      <c r="A11" s="3">
        <v>100</v>
      </c>
      <c r="B11" t="s">
        <v>332</v>
      </c>
      <c r="C11">
        <v>10</v>
      </c>
      <c r="D11">
        <f t="shared" si="0"/>
        <v>3</v>
      </c>
      <c r="W11" s="5" t="s">
        <v>13</v>
      </c>
    </row>
    <row r="12" spans="1:23" x14ac:dyDescent="0.3">
      <c r="A12" s="3">
        <v>100</v>
      </c>
      <c r="B12" t="s">
        <v>37</v>
      </c>
      <c r="C12">
        <v>11</v>
      </c>
      <c r="D12">
        <f t="shared" si="0"/>
        <v>2</v>
      </c>
      <c r="W12" s="6" t="s">
        <v>14</v>
      </c>
    </row>
    <row r="13" spans="1:23" x14ac:dyDescent="0.3">
      <c r="A13" s="3">
        <v>100</v>
      </c>
      <c r="B13" t="s">
        <v>195</v>
      </c>
      <c r="C13">
        <v>12</v>
      </c>
      <c r="D13">
        <f t="shared" si="0"/>
        <v>1</v>
      </c>
      <c r="W13" s="5" t="s">
        <v>15</v>
      </c>
    </row>
    <row r="14" spans="1:23" x14ac:dyDescent="0.3">
      <c r="A14" s="3">
        <v>100</v>
      </c>
      <c r="B14" t="s">
        <v>175</v>
      </c>
      <c r="C14">
        <v>13</v>
      </c>
      <c r="D14">
        <f t="shared" si="0"/>
        <v>1</v>
      </c>
      <c r="W14" s="6" t="s">
        <v>16</v>
      </c>
    </row>
    <row r="15" spans="1:23" x14ac:dyDescent="0.3">
      <c r="A15" s="3">
        <v>100</v>
      </c>
      <c r="B15" t="s">
        <v>91</v>
      </c>
      <c r="C15">
        <v>14</v>
      </c>
      <c r="D15">
        <f t="shared" si="0"/>
        <v>1</v>
      </c>
      <c r="W15" s="5" t="s">
        <v>17</v>
      </c>
    </row>
    <row r="16" spans="1:23" x14ac:dyDescent="0.3">
      <c r="A16" s="3">
        <v>100</v>
      </c>
      <c r="B16" t="s">
        <v>228</v>
      </c>
      <c r="C16">
        <v>15</v>
      </c>
      <c r="D16">
        <f t="shared" si="0"/>
        <v>1</v>
      </c>
      <c r="W16" s="6" t="s">
        <v>18</v>
      </c>
    </row>
    <row r="17" spans="1:23" x14ac:dyDescent="0.3">
      <c r="A17" s="3">
        <v>100</v>
      </c>
      <c r="B17" t="s">
        <v>35</v>
      </c>
      <c r="C17">
        <v>16</v>
      </c>
      <c r="D17">
        <f t="shared" si="0"/>
        <v>1</v>
      </c>
      <c r="W17" s="5" t="s">
        <v>19</v>
      </c>
    </row>
    <row r="18" spans="1:23" x14ac:dyDescent="0.3">
      <c r="A18" s="3">
        <v>200</v>
      </c>
      <c r="B18" t="s">
        <v>94</v>
      </c>
      <c r="C18">
        <v>1</v>
      </c>
      <c r="D18">
        <f t="shared" si="0"/>
        <v>13</v>
      </c>
      <c r="W18" s="6" t="s">
        <v>20</v>
      </c>
    </row>
    <row r="19" spans="1:23" x14ac:dyDescent="0.3">
      <c r="A19" s="3">
        <v>200</v>
      </c>
      <c r="B19" t="s">
        <v>83</v>
      </c>
      <c r="C19">
        <v>2</v>
      </c>
      <c r="D19">
        <f t="shared" si="0"/>
        <v>11</v>
      </c>
      <c r="W19" s="5" t="s">
        <v>21</v>
      </c>
    </row>
    <row r="20" spans="1:23" x14ac:dyDescent="0.3">
      <c r="A20" s="3">
        <v>200</v>
      </c>
      <c r="B20" t="s">
        <v>262</v>
      </c>
      <c r="C20">
        <v>3</v>
      </c>
      <c r="D20">
        <f t="shared" si="0"/>
        <v>10</v>
      </c>
      <c r="W20" s="6" t="s">
        <v>22</v>
      </c>
    </row>
    <row r="21" spans="1:23" x14ac:dyDescent="0.3">
      <c r="A21" s="3">
        <v>200</v>
      </c>
      <c r="B21" t="s">
        <v>32</v>
      </c>
      <c r="C21">
        <v>4</v>
      </c>
      <c r="D21">
        <f t="shared" si="0"/>
        <v>9</v>
      </c>
      <c r="W21" s="5" t="s">
        <v>23</v>
      </c>
    </row>
    <row r="22" spans="1:23" x14ac:dyDescent="0.3">
      <c r="A22" s="3">
        <v>200</v>
      </c>
      <c r="B22" t="s">
        <v>220</v>
      </c>
      <c r="C22">
        <v>5</v>
      </c>
      <c r="D22">
        <f t="shared" si="0"/>
        <v>8</v>
      </c>
      <c r="W22" s="6" t="s">
        <v>24</v>
      </c>
    </row>
    <row r="23" spans="1:23" x14ac:dyDescent="0.3">
      <c r="A23" s="3">
        <v>200</v>
      </c>
      <c r="B23" t="s">
        <v>195</v>
      </c>
      <c r="C23">
        <v>6</v>
      </c>
      <c r="D23">
        <f t="shared" si="0"/>
        <v>7</v>
      </c>
      <c r="W23" s="5" t="s">
        <v>25</v>
      </c>
    </row>
    <row r="24" spans="1:23" x14ac:dyDescent="0.3">
      <c r="A24" s="3">
        <v>200</v>
      </c>
      <c r="B24" t="s">
        <v>22</v>
      </c>
      <c r="C24">
        <v>7</v>
      </c>
      <c r="D24">
        <f t="shared" si="0"/>
        <v>6</v>
      </c>
      <c r="W24" s="6" t="s">
        <v>26</v>
      </c>
    </row>
    <row r="25" spans="1:23" x14ac:dyDescent="0.3">
      <c r="A25" s="3">
        <v>200</v>
      </c>
      <c r="B25" t="s">
        <v>125</v>
      </c>
      <c r="C25">
        <v>8</v>
      </c>
      <c r="D25">
        <f t="shared" si="0"/>
        <v>5</v>
      </c>
      <c r="W25" s="5" t="s">
        <v>27</v>
      </c>
    </row>
    <row r="26" spans="1:23" x14ac:dyDescent="0.3">
      <c r="A26" s="3">
        <v>200</v>
      </c>
      <c r="B26" t="s">
        <v>87</v>
      </c>
      <c r="C26">
        <v>9</v>
      </c>
      <c r="D26">
        <f t="shared" si="0"/>
        <v>4</v>
      </c>
      <c r="W26" s="6" t="s">
        <v>28</v>
      </c>
    </row>
    <row r="27" spans="1:23" x14ac:dyDescent="0.3">
      <c r="A27" s="3">
        <v>200</v>
      </c>
      <c r="B27" t="s">
        <v>73</v>
      </c>
      <c r="C27">
        <v>10</v>
      </c>
      <c r="D27">
        <f t="shared" si="0"/>
        <v>3</v>
      </c>
      <c r="W27" s="5" t="s">
        <v>29</v>
      </c>
    </row>
    <row r="28" spans="1:23" x14ac:dyDescent="0.3">
      <c r="A28" s="3">
        <v>200</v>
      </c>
      <c r="B28" t="s">
        <v>186</v>
      </c>
      <c r="C28">
        <v>11</v>
      </c>
      <c r="D28">
        <f t="shared" si="0"/>
        <v>2</v>
      </c>
      <c r="W28" s="6" t="s">
        <v>30</v>
      </c>
    </row>
    <row r="29" spans="1:23" x14ac:dyDescent="0.3">
      <c r="A29" s="3">
        <v>200</v>
      </c>
      <c r="B29" t="s">
        <v>317</v>
      </c>
      <c r="C29">
        <v>12</v>
      </c>
      <c r="D29">
        <f t="shared" si="0"/>
        <v>1</v>
      </c>
      <c r="W29" s="5" t="s">
        <v>31</v>
      </c>
    </row>
    <row r="30" spans="1:23" x14ac:dyDescent="0.3">
      <c r="A30" s="3">
        <v>200</v>
      </c>
      <c r="B30" t="s">
        <v>97</v>
      </c>
      <c r="C30">
        <v>13</v>
      </c>
      <c r="D30">
        <f t="shared" si="0"/>
        <v>1</v>
      </c>
      <c r="W30" s="6" t="s">
        <v>32</v>
      </c>
    </row>
    <row r="31" spans="1:23" x14ac:dyDescent="0.3">
      <c r="A31" s="3">
        <v>200</v>
      </c>
      <c r="B31" t="s">
        <v>73</v>
      </c>
      <c r="C31">
        <v>14</v>
      </c>
      <c r="D31">
        <f t="shared" si="0"/>
        <v>1</v>
      </c>
      <c r="W31" s="5" t="s">
        <v>33</v>
      </c>
    </row>
    <row r="32" spans="1:23" x14ac:dyDescent="0.3">
      <c r="A32" s="3">
        <v>200</v>
      </c>
      <c r="B32" t="s">
        <v>74</v>
      </c>
      <c r="C32">
        <v>15</v>
      </c>
      <c r="D32">
        <f t="shared" si="0"/>
        <v>1</v>
      </c>
      <c r="W32" s="6" t="s">
        <v>34</v>
      </c>
    </row>
    <row r="33" spans="1:23" x14ac:dyDescent="0.3">
      <c r="A33" s="3">
        <v>200</v>
      </c>
      <c r="B33" t="s">
        <v>86</v>
      </c>
      <c r="C33">
        <v>16</v>
      </c>
      <c r="D33">
        <f t="shared" si="0"/>
        <v>1</v>
      </c>
      <c r="W33" s="5" t="s">
        <v>35</v>
      </c>
    </row>
    <row r="34" spans="1:23" x14ac:dyDescent="0.3">
      <c r="A34" s="3">
        <v>400</v>
      </c>
      <c r="B34" t="s">
        <v>94</v>
      </c>
      <c r="C34">
        <v>1</v>
      </c>
      <c r="D34">
        <f t="shared" ref="D34:D65" si="1">IF(C34=1,13,IF(C34=2,11,IF(C34=3,10,IF(C34=4,9,IF(C34=5,8,IF(C34=6,7,IF(C34=7,6,IF(C34=8,5,IF(C34=9,4,IF(C34=10,3,IF(C34=11,2,IF(C34&lt;=16,1))))))))))))</f>
        <v>13</v>
      </c>
      <c r="W34" s="6" t="s">
        <v>36</v>
      </c>
    </row>
    <row r="35" spans="1:23" x14ac:dyDescent="0.3">
      <c r="A35" s="3">
        <v>400</v>
      </c>
      <c r="B35" t="s">
        <v>165</v>
      </c>
      <c r="C35">
        <v>2</v>
      </c>
      <c r="D35">
        <f t="shared" si="1"/>
        <v>11</v>
      </c>
      <c r="W35" s="5" t="s">
        <v>37</v>
      </c>
    </row>
    <row r="36" spans="1:23" x14ac:dyDescent="0.3">
      <c r="A36" s="3">
        <v>400</v>
      </c>
      <c r="B36" t="s">
        <v>32</v>
      </c>
      <c r="C36">
        <v>3</v>
      </c>
      <c r="D36">
        <f t="shared" si="1"/>
        <v>10</v>
      </c>
      <c r="W36" s="6" t="s">
        <v>38</v>
      </c>
    </row>
    <row r="37" spans="1:23" x14ac:dyDescent="0.3">
      <c r="A37" s="3">
        <v>400</v>
      </c>
      <c r="B37" t="s">
        <v>32</v>
      </c>
      <c r="C37">
        <v>4</v>
      </c>
      <c r="D37">
        <f t="shared" si="1"/>
        <v>9</v>
      </c>
      <c r="W37" s="5" t="s">
        <v>39</v>
      </c>
    </row>
    <row r="38" spans="1:23" x14ac:dyDescent="0.3">
      <c r="A38" s="3">
        <v>400</v>
      </c>
      <c r="B38" t="s">
        <v>35</v>
      </c>
      <c r="C38">
        <v>5</v>
      </c>
      <c r="D38">
        <f t="shared" si="1"/>
        <v>8</v>
      </c>
      <c r="W38" s="6" t="s">
        <v>40</v>
      </c>
    </row>
    <row r="39" spans="1:23" x14ac:dyDescent="0.3">
      <c r="A39" s="3">
        <v>400</v>
      </c>
      <c r="B39" t="s">
        <v>222</v>
      </c>
      <c r="C39">
        <v>6</v>
      </c>
      <c r="D39">
        <f t="shared" si="1"/>
        <v>7</v>
      </c>
      <c r="W39" s="5" t="s">
        <v>41</v>
      </c>
    </row>
    <row r="40" spans="1:23" x14ac:dyDescent="0.3">
      <c r="A40" s="3">
        <v>400</v>
      </c>
      <c r="B40" t="s">
        <v>86</v>
      </c>
      <c r="C40">
        <v>7</v>
      </c>
      <c r="D40">
        <f t="shared" si="1"/>
        <v>6</v>
      </c>
      <c r="W40" s="6" t="s">
        <v>42</v>
      </c>
    </row>
    <row r="41" spans="1:23" x14ac:dyDescent="0.3">
      <c r="A41" s="3">
        <v>400</v>
      </c>
      <c r="B41" t="s">
        <v>91</v>
      </c>
      <c r="C41">
        <v>8</v>
      </c>
      <c r="D41">
        <f t="shared" si="1"/>
        <v>5</v>
      </c>
      <c r="W41" s="5" t="s">
        <v>43</v>
      </c>
    </row>
    <row r="42" spans="1:23" x14ac:dyDescent="0.3">
      <c r="A42" s="3">
        <v>400</v>
      </c>
      <c r="B42" t="s">
        <v>73</v>
      </c>
      <c r="C42">
        <v>9</v>
      </c>
      <c r="D42">
        <f t="shared" si="1"/>
        <v>4</v>
      </c>
      <c r="W42" s="6" t="s">
        <v>44</v>
      </c>
    </row>
    <row r="43" spans="1:23" x14ac:dyDescent="0.3">
      <c r="A43" s="3">
        <v>400</v>
      </c>
      <c r="B43" t="s">
        <v>30</v>
      </c>
      <c r="C43">
        <v>10</v>
      </c>
      <c r="D43">
        <f t="shared" si="1"/>
        <v>3</v>
      </c>
      <c r="W43" s="5" t="s">
        <v>45</v>
      </c>
    </row>
    <row r="44" spans="1:23" x14ac:dyDescent="0.3">
      <c r="A44" s="3">
        <v>400</v>
      </c>
      <c r="B44" t="s">
        <v>255</v>
      </c>
      <c r="C44">
        <v>11</v>
      </c>
      <c r="D44">
        <f t="shared" si="1"/>
        <v>2</v>
      </c>
      <c r="W44" s="6" t="s">
        <v>46</v>
      </c>
    </row>
    <row r="45" spans="1:23" x14ac:dyDescent="0.3">
      <c r="A45" s="3">
        <v>400</v>
      </c>
      <c r="B45" t="s">
        <v>91</v>
      </c>
      <c r="C45">
        <v>12</v>
      </c>
      <c r="D45">
        <f t="shared" si="1"/>
        <v>1</v>
      </c>
      <c r="W45" s="5" t="s">
        <v>47</v>
      </c>
    </row>
    <row r="46" spans="1:23" x14ac:dyDescent="0.3">
      <c r="A46" s="3">
        <v>400</v>
      </c>
      <c r="B46" t="s">
        <v>143</v>
      </c>
      <c r="C46">
        <v>13</v>
      </c>
      <c r="D46">
        <f t="shared" si="1"/>
        <v>1</v>
      </c>
      <c r="W46" s="6" t="s">
        <v>48</v>
      </c>
    </row>
    <row r="47" spans="1:23" x14ac:dyDescent="0.3">
      <c r="A47" s="3">
        <v>400</v>
      </c>
      <c r="B47" t="s">
        <v>38</v>
      </c>
      <c r="C47">
        <v>14</v>
      </c>
      <c r="D47">
        <f t="shared" si="1"/>
        <v>1</v>
      </c>
      <c r="W47" s="5" t="s">
        <v>49</v>
      </c>
    </row>
    <row r="48" spans="1:23" x14ac:dyDescent="0.3">
      <c r="A48" s="3">
        <v>400</v>
      </c>
      <c r="B48" t="s">
        <v>329</v>
      </c>
      <c r="C48">
        <v>15</v>
      </c>
      <c r="D48">
        <f t="shared" si="1"/>
        <v>1</v>
      </c>
      <c r="W48" s="6" t="s">
        <v>50</v>
      </c>
    </row>
    <row r="49" spans="1:23" x14ac:dyDescent="0.3">
      <c r="A49" s="3">
        <v>400</v>
      </c>
      <c r="B49" t="s">
        <v>93</v>
      </c>
      <c r="C49">
        <v>16</v>
      </c>
      <c r="D49">
        <f t="shared" si="1"/>
        <v>1</v>
      </c>
      <c r="W49" s="5" t="s">
        <v>51</v>
      </c>
    </row>
    <row r="50" spans="1:23" x14ac:dyDescent="0.3">
      <c r="A50" s="3">
        <v>800</v>
      </c>
      <c r="B50" t="s">
        <v>74</v>
      </c>
      <c r="C50">
        <v>1</v>
      </c>
      <c r="D50">
        <f t="shared" si="1"/>
        <v>13</v>
      </c>
      <c r="W50" s="6" t="s">
        <v>52</v>
      </c>
    </row>
    <row r="51" spans="1:23" x14ac:dyDescent="0.3">
      <c r="A51" s="3">
        <v>800</v>
      </c>
      <c r="B51" t="s">
        <v>38</v>
      </c>
      <c r="C51">
        <v>2</v>
      </c>
      <c r="D51">
        <f t="shared" si="1"/>
        <v>11</v>
      </c>
      <c r="W51" s="5" t="s">
        <v>53</v>
      </c>
    </row>
    <row r="52" spans="1:23" x14ac:dyDescent="0.3">
      <c r="A52" s="3">
        <v>800</v>
      </c>
      <c r="B52" t="s">
        <v>329</v>
      </c>
      <c r="C52">
        <v>3</v>
      </c>
      <c r="D52">
        <f t="shared" si="1"/>
        <v>10</v>
      </c>
      <c r="W52" s="6" t="s">
        <v>54</v>
      </c>
    </row>
    <row r="53" spans="1:23" x14ac:dyDescent="0.3">
      <c r="A53" s="3">
        <v>800</v>
      </c>
      <c r="B53" t="s">
        <v>224</v>
      </c>
      <c r="C53">
        <v>4</v>
      </c>
      <c r="D53">
        <f t="shared" si="1"/>
        <v>9</v>
      </c>
      <c r="W53" s="5" t="s">
        <v>55</v>
      </c>
    </row>
    <row r="54" spans="1:23" x14ac:dyDescent="0.3">
      <c r="A54" s="3">
        <v>800</v>
      </c>
      <c r="B54" t="s">
        <v>165</v>
      </c>
      <c r="C54">
        <v>5</v>
      </c>
      <c r="D54">
        <f t="shared" si="1"/>
        <v>8</v>
      </c>
      <c r="W54" s="6" t="s">
        <v>56</v>
      </c>
    </row>
    <row r="55" spans="1:23" x14ac:dyDescent="0.3">
      <c r="A55" s="3">
        <v>800</v>
      </c>
      <c r="B55" t="s">
        <v>87</v>
      </c>
      <c r="C55">
        <v>6</v>
      </c>
      <c r="D55">
        <f t="shared" si="1"/>
        <v>7</v>
      </c>
      <c r="W55" s="5" t="s">
        <v>57</v>
      </c>
    </row>
    <row r="56" spans="1:23" x14ac:dyDescent="0.3">
      <c r="A56" s="3">
        <v>800</v>
      </c>
      <c r="B56" t="s">
        <v>240</v>
      </c>
      <c r="C56">
        <v>7</v>
      </c>
      <c r="D56">
        <f t="shared" si="1"/>
        <v>6</v>
      </c>
      <c r="W56" s="6" t="s">
        <v>58</v>
      </c>
    </row>
    <row r="57" spans="1:23" x14ac:dyDescent="0.3">
      <c r="A57" s="3">
        <v>800</v>
      </c>
      <c r="B57" t="s">
        <v>50</v>
      </c>
      <c r="C57">
        <v>8</v>
      </c>
      <c r="D57">
        <f t="shared" si="1"/>
        <v>5</v>
      </c>
      <c r="W57" s="5" t="s">
        <v>59</v>
      </c>
    </row>
    <row r="58" spans="1:23" x14ac:dyDescent="0.3">
      <c r="A58" s="3">
        <v>800</v>
      </c>
      <c r="B58" t="s">
        <v>129</v>
      </c>
      <c r="C58">
        <v>9</v>
      </c>
      <c r="D58">
        <f t="shared" si="1"/>
        <v>4</v>
      </c>
      <c r="W58" s="6" t="s">
        <v>60</v>
      </c>
    </row>
    <row r="59" spans="1:23" x14ac:dyDescent="0.3">
      <c r="A59" s="3">
        <v>800</v>
      </c>
      <c r="B59" t="s">
        <v>87</v>
      </c>
      <c r="C59">
        <v>10</v>
      </c>
      <c r="D59">
        <f t="shared" si="1"/>
        <v>3</v>
      </c>
      <c r="W59" s="5" t="s">
        <v>61</v>
      </c>
    </row>
    <row r="60" spans="1:23" x14ac:dyDescent="0.3">
      <c r="A60" s="3">
        <v>800</v>
      </c>
      <c r="B60" t="s">
        <v>196</v>
      </c>
      <c r="C60">
        <v>11</v>
      </c>
      <c r="D60">
        <f t="shared" si="1"/>
        <v>2</v>
      </c>
      <c r="W60" s="6" t="s">
        <v>62</v>
      </c>
    </row>
    <row r="61" spans="1:23" x14ac:dyDescent="0.3">
      <c r="A61" s="3">
        <v>800</v>
      </c>
      <c r="B61" t="s">
        <v>216</v>
      </c>
      <c r="C61">
        <v>12</v>
      </c>
      <c r="D61">
        <f t="shared" si="1"/>
        <v>1</v>
      </c>
      <c r="W61" s="5" t="s">
        <v>63</v>
      </c>
    </row>
    <row r="62" spans="1:23" x14ac:dyDescent="0.3">
      <c r="A62" s="3">
        <v>800</v>
      </c>
      <c r="B62" t="s">
        <v>32</v>
      </c>
      <c r="C62">
        <v>13</v>
      </c>
      <c r="D62">
        <f t="shared" si="1"/>
        <v>1</v>
      </c>
      <c r="W62" s="6" t="s">
        <v>64</v>
      </c>
    </row>
    <row r="63" spans="1:23" x14ac:dyDescent="0.3">
      <c r="A63" s="3">
        <v>800</v>
      </c>
      <c r="B63" t="s">
        <v>135</v>
      </c>
      <c r="C63">
        <v>14</v>
      </c>
      <c r="D63">
        <f t="shared" si="1"/>
        <v>1</v>
      </c>
      <c r="W63" s="5" t="s">
        <v>65</v>
      </c>
    </row>
    <row r="64" spans="1:23" x14ac:dyDescent="0.3">
      <c r="A64" s="3">
        <v>800</v>
      </c>
      <c r="B64" t="s">
        <v>91</v>
      </c>
      <c r="C64">
        <v>15</v>
      </c>
      <c r="D64">
        <f t="shared" si="1"/>
        <v>1</v>
      </c>
      <c r="W64" s="6" t="s">
        <v>66</v>
      </c>
    </row>
    <row r="65" spans="1:23" x14ac:dyDescent="0.3">
      <c r="A65" s="3">
        <v>800</v>
      </c>
      <c r="B65" t="s">
        <v>383</v>
      </c>
      <c r="C65">
        <v>16</v>
      </c>
      <c r="D65">
        <f t="shared" si="1"/>
        <v>1</v>
      </c>
      <c r="W65" s="5" t="s">
        <v>67</v>
      </c>
    </row>
    <row r="66" spans="1:23" x14ac:dyDescent="0.3">
      <c r="A66" s="3">
        <v>1500</v>
      </c>
      <c r="B66" t="s">
        <v>135</v>
      </c>
      <c r="C66">
        <v>1</v>
      </c>
      <c r="D66">
        <f t="shared" ref="D66:D97" si="2">IF(C66=1,13,IF(C66=2,11,IF(C66=3,10,IF(C66=4,9,IF(C66=5,8,IF(C66=6,7,IF(C66=7,6,IF(C66=8,5,IF(C66=9,4,IF(C66=10,3,IF(C66=11,2,IF(C66&lt;=16,1))))))))))))</f>
        <v>13</v>
      </c>
      <c r="W66" s="6" t="s">
        <v>68</v>
      </c>
    </row>
    <row r="67" spans="1:23" x14ac:dyDescent="0.3">
      <c r="A67" s="3">
        <v>1500</v>
      </c>
      <c r="B67" t="s">
        <v>140</v>
      </c>
      <c r="C67">
        <v>2</v>
      </c>
      <c r="D67">
        <f t="shared" si="2"/>
        <v>11</v>
      </c>
      <c r="W67" s="5" t="s">
        <v>69</v>
      </c>
    </row>
    <row r="68" spans="1:23" x14ac:dyDescent="0.3">
      <c r="A68" s="3">
        <v>1500</v>
      </c>
      <c r="B68" t="s">
        <v>12</v>
      </c>
      <c r="C68">
        <v>3</v>
      </c>
      <c r="D68">
        <f t="shared" si="2"/>
        <v>10</v>
      </c>
      <c r="W68" s="6" t="s">
        <v>70</v>
      </c>
    </row>
    <row r="69" spans="1:23" x14ac:dyDescent="0.3">
      <c r="A69" s="3">
        <v>1500</v>
      </c>
      <c r="B69" t="s">
        <v>109</v>
      </c>
      <c r="C69">
        <v>4</v>
      </c>
      <c r="D69">
        <f t="shared" si="2"/>
        <v>9</v>
      </c>
      <c r="W69" s="5" t="s">
        <v>71</v>
      </c>
    </row>
    <row r="70" spans="1:23" x14ac:dyDescent="0.3">
      <c r="A70" s="3">
        <v>1500</v>
      </c>
      <c r="B70" t="s">
        <v>74</v>
      </c>
      <c r="C70">
        <v>5</v>
      </c>
      <c r="D70">
        <f t="shared" si="2"/>
        <v>8</v>
      </c>
      <c r="W70" s="6" t="s">
        <v>72</v>
      </c>
    </row>
    <row r="71" spans="1:23" x14ac:dyDescent="0.3">
      <c r="A71" s="3">
        <v>1500</v>
      </c>
      <c r="B71" t="s">
        <v>51</v>
      </c>
      <c r="C71">
        <v>6</v>
      </c>
      <c r="D71">
        <f t="shared" si="2"/>
        <v>7</v>
      </c>
      <c r="W71" s="5" t="s">
        <v>73</v>
      </c>
    </row>
    <row r="72" spans="1:23" x14ac:dyDescent="0.3">
      <c r="A72" s="3">
        <v>1500</v>
      </c>
      <c r="B72" t="s">
        <v>50</v>
      </c>
      <c r="C72">
        <v>7</v>
      </c>
      <c r="D72">
        <f t="shared" si="2"/>
        <v>6</v>
      </c>
      <c r="W72" s="6" t="s">
        <v>74</v>
      </c>
    </row>
    <row r="73" spans="1:23" x14ac:dyDescent="0.3">
      <c r="A73" s="3">
        <v>1500</v>
      </c>
      <c r="B73" t="s">
        <v>109</v>
      </c>
      <c r="C73">
        <v>8</v>
      </c>
      <c r="D73">
        <f t="shared" si="2"/>
        <v>5</v>
      </c>
      <c r="W73" s="5" t="s">
        <v>75</v>
      </c>
    </row>
    <row r="74" spans="1:23" x14ac:dyDescent="0.3">
      <c r="A74" s="3">
        <v>1500</v>
      </c>
      <c r="B74" t="s">
        <v>35</v>
      </c>
      <c r="C74">
        <v>9</v>
      </c>
      <c r="D74">
        <f t="shared" si="2"/>
        <v>4</v>
      </c>
      <c r="W74" s="6" t="s">
        <v>76</v>
      </c>
    </row>
    <row r="75" spans="1:23" x14ac:dyDescent="0.3">
      <c r="A75" s="3">
        <v>1500</v>
      </c>
      <c r="B75" t="s">
        <v>311</v>
      </c>
      <c r="C75">
        <v>10</v>
      </c>
      <c r="D75">
        <f t="shared" si="2"/>
        <v>3</v>
      </c>
      <c r="W75" s="5" t="s">
        <v>77</v>
      </c>
    </row>
    <row r="76" spans="1:23" x14ac:dyDescent="0.3">
      <c r="A76" s="3">
        <v>1500</v>
      </c>
      <c r="B76" t="s">
        <v>87</v>
      </c>
      <c r="C76">
        <v>11</v>
      </c>
      <c r="D76">
        <f t="shared" si="2"/>
        <v>2</v>
      </c>
      <c r="W76" s="6" t="s">
        <v>78</v>
      </c>
    </row>
    <row r="77" spans="1:23" x14ac:dyDescent="0.3">
      <c r="A77" s="3">
        <v>1500</v>
      </c>
      <c r="B77" t="s">
        <v>311</v>
      </c>
      <c r="C77">
        <v>12</v>
      </c>
      <c r="D77">
        <f t="shared" si="2"/>
        <v>1</v>
      </c>
      <c r="W77" s="5" t="s">
        <v>79</v>
      </c>
    </row>
    <row r="78" spans="1:23" x14ac:dyDescent="0.3">
      <c r="A78" s="3">
        <v>1500</v>
      </c>
      <c r="B78" t="s">
        <v>87</v>
      </c>
      <c r="C78">
        <v>13</v>
      </c>
      <c r="D78">
        <f t="shared" si="2"/>
        <v>1</v>
      </c>
      <c r="W78" s="6" t="s">
        <v>80</v>
      </c>
    </row>
    <row r="79" spans="1:23" x14ac:dyDescent="0.3">
      <c r="A79" s="3">
        <v>1500</v>
      </c>
      <c r="B79" t="s">
        <v>312</v>
      </c>
      <c r="C79">
        <v>14</v>
      </c>
      <c r="D79">
        <f t="shared" si="2"/>
        <v>1</v>
      </c>
      <c r="W79" s="5" t="s">
        <v>81</v>
      </c>
    </row>
    <row r="80" spans="1:23" x14ac:dyDescent="0.3">
      <c r="A80" s="3">
        <v>1500</v>
      </c>
      <c r="B80" t="s">
        <v>251</v>
      </c>
      <c r="C80">
        <v>15</v>
      </c>
      <c r="D80">
        <f t="shared" si="2"/>
        <v>1</v>
      </c>
      <c r="W80" s="6" t="s">
        <v>82</v>
      </c>
    </row>
    <row r="81" spans="1:23" x14ac:dyDescent="0.3">
      <c r="A81" s="3">
        <v>1500</v>
      </c>
      <c r="B81" t="s">
        <v>43</v>
      </c>
      <c r="C81">
        <v>16</v>
      </c>
      <c r="D81">
        <f t="shared" si="2"/>
        <v>1</v>
      </c>
      <c r="W81" s="5" t="s">
        <v>83</v>
      </c>
    </row>
    <row r="82" spans="1:23" x14ac:dyDescent="0.3">
      <c r="A82" s="3">
        <v>3000</v>
      </c>
      <c r="B82" t="s">
        <v>109</v>
      </c>
      <c r="C82">
        <v>1</v>
      </c>
      <c r="D82">
        <f t="shared" si="2"/>
        <v>13</v>
      </c>
      <c r="W82" s="6" t="s">
        <v>84</v>
      </c>
    </row>
    <row r="83" spans="1:23" x14ac:dyDescent="0.3">
      <c r="A83" s="3">
        <v>3000</v>
      </c>
      <c r="B83" t="s">
        <v>135</v>
      </c>
      <c r="C83">
        <v>2</v>
      </c>
      <c r="D83">
        <f t="shared" si="2"/>
        <v>11</v>
      </c>
      <c r="W83" s="5" t="s">
        <v>85</v>
      </c>
    </row>
    <row r="84" spans="1:23" x14ac:dyDescent="0.3">
      <c r="A84" s="3">
        <v>3000</v>
      </c>
      <c r="B84" t="s">
        <v>216</v>
      </c>
      <c r="C84">
        <v>3</v>
      </c>
      <c r="D84">
        <f t="shared" si="2"/>
        <v>10</v>
      </c>
      <c r="W84" s="6" t="s">
        <v>86</v>
      </c>
    </row>
    <row r="85" spans="1:23" x14ac:dyDescent="0.3">
      <c r="A85" s="3">
        <v>3000</v>
      </c>
      <c r="B85" t="s">
        <v>7</v>
      </c>
      <c r="C85">
        <v>4</v>
      </c>
      <c r="D85">
        <f t="shared" si="2"/>
        <v>9</v>
      </c>
      <c r="W85" s="5" t="s">
        <v>87</v>
      </c>
    </row>
    <row r="86" spans="1:23" x14ac:dyDescent="0.3">
      <c r="A86" s="3">
        <v>3000</v>
      </c>
      <c r="B86" t="s">
        <v>11</v>
      </c>
      <c r="C86">
        <v>5</v>
      </c>
      <c r="D86">
        <f t="shared" si="2"/>
        <v>8</v>
      </c>
      <c r="W86" s="6" t="s">
        <v>88</v>
      </c>
    </row>
    <row r="87" spans="1:23" x14ac:dyDescent="0.3">
      <c r="A87" s="3">
        <v>3000</v>
      </c>
      <c r="B87" t="s">
        <v>135</v>
      </c>
      <c r="C87">
        <v>6</v>
      </c>
      <c r="D87">
        <f t="shared" si="2"/>
        <v>7</v>
      </c>
      <c r="W87" s="5" t="s">
        <v>89</v>
      </c>
    </row>
    <row r="88" spans="1:23" x14ac:dyDescent="0.3">
      <c r="A88" s="3">
        <v>3000</v>
      </c>
      <c r="B88" t="s">
        <v>7</v>
      </c>
      <c r="C88">
        <v>7</v>
      </c>
      <c r="D88">
        <f t="shared" si="2"/>
        <v>6</v>
      </c>
      <c r="W88" s="6" t="s">
        <v>90</v>
      </c>
    </row>
    <row r="89" spans="1:23" x14ac:dyDescent="0.3">
      <c r="A89" s="3">
        <v>3000</v>
      </c>
      <c r="B89" t="s">
        <v>135</v>
      </c>
      <c r="C89">
        <v>8</v>
      </c>
      <c r="D89">
        <f t="shared" si="2"/>
        <v>5</v>
      </c>
      <c r="W89" s="5" t="s">
        <v>91</v>
      </c>
    </row>
    <row r="90" spans="1:23" x14ac:dyDescent="0.3">
      <c r="A90" s="3">
        <v>3000</v>
      </c>
      <c r="B90" t="s">
        <v>121</v>
      </c>
      <c r="C90">
        <v>9</v>
      </c>
      <c r="D90">
        <f t="shared" si="2"/>
        <v>4</v>
      </c>
      <c r="W90" s="6" t="s">
        <v>92</v>
      </c>
    </row>
    <row r="91" spans="1:23" x14ac:dyDescent="0.3">
      <c r="A91" s="3">
        <v>3000</v>
      </c>
      <c r="B91" t="s">
        <v>31</v>
      </c>
      <c r="C91">
        <v>10</v>
      </c>
      <c r="D91">
        <f t="shared" si="2"/>
        <v>3</v>
      </c>
      <c r="W91" s="5" t="s">
        <v>93</v>
      </c>
    </row>
    <row r="92" spans="1:23" x14ac:dyDescent="0.3">
      <c r="A92" s="3">
        <v>3000</v>
      </c>
      <c r="B92" t="s">
        <v>12</v>
      </c>
      <c r="C92">
        <v>11</v>
      </c>
      <c r="D92">
        <f t="shared" si="2"/>
        <v>2</v>
      </c>
      <c r="W92" s="6" t="s">
        <v>94</v>
      </c>
    </row>
    <row r="93" spans="1:23" x14ac:dyDescent="0.3">
      <c r="A93" s="3">
        <v>3000</v>
      </c>
      <c r="B93" t="s">
        <v>109</v>
      </c>
      <c r="C93">
        <v>12</v>
      </c>
      <c r="D93">
        <f t="shared" si="2"/>
        <v>1</v>
      </c>
      <c r="W93" s="5" t="s">
        <v>95</v>
      </c>
    </row>
    <row r="94" spans="1:23" x14ac:dyDescent="0.3">
      <c r="A94" s="3">
        <v>3000</v>
      </c>
      <c r="B94" t="s">
        <v>109</v>
      </c>
      <c r="C94">
        <v>13</v>
      </c>
      <c r="D94">
        <f t="shared" si="2"/>
        <v>1</v>
      </c>
      <c r="W94" s="6" t="s">
        <v>96</v>
      </c>
    </row>
    <row r="95" spans="1:23" x14ac:dyDescent="0.3">
      <c r="A95" s="3">
        <v>3000</v>
      </c>
      <c r="B95" t="s">
        <v>312</v>
      </c>
      <c r="C95">
        <v>14</v>
      </c>
      <c r="D95">
        <f t="shared" si="2"/>
        <v>1</v>
      </c>
      <c r="W95" s="5" t="s">
        <v>97</v>
      </c>
    </row>
    <row r="96" spans="1:23" x14ac:dyDescent="0.3">
      <c r="A96" s="3">
        <v>3000</v>
      </c>
      <c r="B96" t="s">
        <v>369</v>
      </c>
      <c r="C96">
        <v>15</v>
      </c>
      <c r="D96">
        <f t="shared" si="2"/>
        <v>1</v>
      </c>
      <c r="W96" s="6" t="s">
        <v>98</v>
      </c>
    </row>
    <row r="97" spans="1:23" x14ac:dyDescent="0.3">
      <c r="A97" s="3">
        <v>3000</v>
      </c>
      <c r="B97" t="s">
        <v>114</v>
      </c>
      <c r="C97">
        <v>16</v>
      </c>
      <c r="D97">
        <f t="shared" si="2"/>
        <v>1</v>
      </c>
      <c r="W97" s="5" t="s">
        <v>99</v>
      </c>
    </row>
    <row r="98" spans="1:23" x14ac:dyDescent="0.3">
      <c r="A98" s="3" t="s">
        <v>100</v>
      </c>
      <c r="B98" t="s">
        <v>224</v>
      </c>
      <c r="C98">
        <v>1</v>
      </c>
      <c r="D98">
        <f t="shared" ref="D98:D113" si="3">IF(C98=1,13,IF(C98=2,11,IF(C98=3,10,IF(C98=4,9,IF(C98=5,8,IF(C98=6,7,IF(C98=7,6,IF(C98=8,5,IF(C98=9,4,IF(C98=10,3,IF(C98=11,2,IF(C98&lt;=16,1))))))))))))</f>
        <v>13</v>
      </c>
      <c r="W98" s="6" t="s">
        <v>101</v>
      </c>
    </row>
    <row r="99" spans="1:23" x14ac:dyDescent="0.3">
      <c r="A99" s="3" t="s">
        <v>100</v>
      </c>
      <c r="B99" t="s">
        <v>51</v>
      </c>
      <c r="C99">
        <v>2</v>
      </c>
      <c r="D99">
        <f t="shared" si="3"/>
        <v>11</v>
      </c>
      <c r="W99" s="5" t="s">
        <v>102</v>
      </c>
    </row>
    <row r="100" spans="1:23" x14ac:dyDescent="0.3">
      <c r="A100" s="3" t="s">
        <v>100</v>
      </c>
      <c r="B100" t="s">
        <v>114</v>
      </c>
      <c r="C100">
        <v>3</v>
      </c>
      <c r="D100">
        <f t="shared" si="3"/>
        <v>10</v>
      </c>
      <c r="W100" s="6" t="s">
        <v>103</v>
      </c>
    </row>
    <row r="101" spans="1:23" x14ac:dyDescent="0.3">
      <c r="A101" s="3" t="s">
        <v>100</v>
      </c>
      <c r="B101" t="s">
        <v>114</v>
      </c>
      <c r="C101">
        <v>4</v>
      </c>
      <c r="D101">
        <f t="shared" si="3"/>
        <v>9</v>
      </c>
      <c r="W101" s="5" t="s">
        <v>104</v>
      </c>
    </row>
    <row r="102" spans="1:23" x14ac:dyDescent="0.3">
      <c r="A102" s="3" t="s">
        <v>100</v>
      </c>
      <c r="B102" t="s">
        <v>11</v>
      </c>
      <c r="C102">
        <v>5</v>
      </c>
      <c r="D102">
        <f t="shared" si="3"/>
        <v>8</v>
      </c>
      <c r="W102" s="6" t="s">
        <v>105</v>
      </c>
    </row>
    <row r="103" spans="1:23" x14ac:dyDescent="0.3">
      <c r="A103" s="3" t="s">
        <v>100</v>
      </c>
      <c r="B103" t="s">
        <v>107</v>
      </c>
      <c r="C103">
        <v>6</v>
      </c>
      <c r="D103">
        <f t="shared" si="3"/>
        <v>7</v>
      </c>
      <c r="W103" s="5" t="s">
        <v>106</v>
      </c>
    </row>
    <row r="104" spans="1:23" x14ac:dyDescent="0.3">
      <c r="A104" s="3" t="s">
        <v>100</v>
      </c>
      <c r="B104" t="s">
        <v>7</v>
      </c>
      <c r="C104">
        <v>7</v>
      </c>
      <c r="D104">
        <f t="shared" si="3"/>
        <v>6</v>
      </c>
      <c r="W104" s="6" t="s">
        <v>107</v>
      </c>
    </row>
    <row r="105" spans="1:23" x14ac:dyDescent="0.3">
      <c r="A105" s="3" t="s">
        <v>100</v>
      </c>
      <c r="B105" t="s">
        <v>38</v>
      </c>
      <c r="C105">
        <v>8</v>
      </c>
      <c r="D105">
        <f t="shared" si="3"/>
        <v>5</v>
      </c>
      <c r="W105" s="5" t="s">
        <v>108</v>
      </c>
    </row>
    <row r="106" spans="1:23" x14ac:dyDescent="0.3">
      <c r="A106" s="3" t="s">
        <v>100</v>
      </c>
      <c r="B106" t="s">
        <v>169</v>
      </c>
      <c r="C106">
        <v>9</v>
      </c>
      <c r="D106">
        <f t="shared" si="3"/>
        <v>4</v>
      </c>
      <c r="W106" s="6" t="s">
        <v>109</v>
      </c>
    </row>
    <row r="107" spans="1:23" x14ac:dyDescent="0.3">
      <c r="A107" s="3" t="s">
        <v>100</v>
      </c>
      <c r="B107" t="s">
        <v>67</v>
      </c>
      <c r="C107">
        <v>10</v>
      </c>
      <c r="D107">
        <f t="shared" si="3"/>
        <v>3</v>
      </c>
      <c r="W107" s="5" t="s">
        <v>110</v>
      </c>
    </row>
    <row r="108" spans="1:23" x14ac:dyDescent="0.3">
      <c r="A108" s="3" t="s">
        <v>100</v>
      </c>
      <c r="B108" t="s">
        <v>83</v>
      </c>
      <c r="C108">
        <v>11</v>
      </c>
      <c r="D108">
        <f t="shared" si="3"/>
        <v>2</v>
      </c>
      <c r="W108" s="6" t="s">
        <v>111</v>
      </c>
    </row>
    <row r="109" spans="1:23" x14ac:dyDescent="0.3">
      <c r="A109" s="3" t="s">
        <v>100</v>
      </c>
      <c r="B109" t="s">
        <v>94</v>
      </c>
      <c r="C109">
        <v>12</v>
      </c>
      <c r="D109">
        <f t="shared" si="3"/>
        <v>1</v>
      </c>
      <c r="W109" s="5" t="s">
        <v>112</v>
      </c>
    </row>
    <row r="110" spans="1:23" x14ac:dyDescent="0.3">
      <c r="A110" s="3" t="s">
        <v>100</v>
      </c>
      <c r="B110" t="s">
        <v>114</v>
      </c>
      <c r="C110">
        <v>13</v>
      </c>
      <c r="D110">
        <f t="shared" si="3"/>
        <v>1</v>
      </c>
      <c r="W110" s="6" t="s">
        <v>113</v>
      </c>
    </row>
    <row r="111" spans="1:23" x14ac:dyDescent="0.3">
      <c r="A111" s="3" t="s">
        <v>100</v>
      </c>
      <c r="B111" t="s">
        <v>165</v>
      </c>
      <c r="C111">
        <v>14</v>
      </c>
      <c r="D111">
        <f t="shared" si="3"/>
        <v>1</v>
      </c>
      <c r="W111" s="5" t="s">
        <v>114</v>
      </c>
    </row>
    <row r="112" spans="1:23" x14ac:dyDescent="0.3">
      <c r="A112" s="3" t="s">
        <v>100</v>
      </c>
      <c r="B112" t="s">
        <v>129</v>
      </c>
      <c r="C112">
        <v>15</v>
      </c>
      <c r="D112">
        <f t="shared" si="3"/>
        <v>1</v>
      </c>
      <c r="W112" s="6" t="s">
        <v>115</v>
      </c>
    </row>
    <row r="113" spans="1:23" x14ac:dyDescent="0.3">
      <c r="A113" s="3" t="s">
        <v>100</v>
      </c>
      <c r="B113" t="s">
        <v>93</v>
      </c>
      <c r="C113">
        <v>16</v>
      </c>
      <c r="D113">
        <f t="shared" si="3"/>
        <v>1</v>
      </c>
      <c r="W113" s="5" t="s">
        <v>116</v>
      </c>
    </row>
    <row r="114" spans="1:23" x14ac:dyDescent="0.3">
      <c r="A114" s="3" t="s">
        <v>411</v>
      </c>
      <c r="B114" t="s">
        <v>87</v>
      </c>
      <c r="C114">
        <v>1</v>
      </c>
      <c r="D114">
        <f>IF('ΑΝΤΡΕΣ Κ18 '!C114=1,13,IF('ΑΝΤΡΕΣ Κ18 '!C114=2,11,IF('ΑΝΤΡΕΣ Κ18 '!C114=3,10,IF('ΑΝΤΡΕΣ Κ18 '!C114=4,9,IF('ΑΝΤΡΕΣ Κ18 '!C114=5,8,IF('ΑΝΤΡΕΣ Κ18 '!C114=6,7,IF('ΑΝΤΡΕΣ Κ18 '!C114=7,6,IF('ΑΝΤΡΕΣ Κ18 '!C114=8,5,IF('ΑΝΤΡΕΣ Κ18 '!C114=9,4,IF('ΑΝΤΡΕΣ Κ18 '!C114=10,3,IF('ΑΝΤΡΕΣ Κ18 '!C114=11,2,IF('ΑΝΤΡΕΣ Κ18 '!C114&lt;=16,1))))))))))))</f>
        <v>13</v>
      </c>
      <c r="W114" s="6" t="s">
        <v>118</v>
      </c>
    </row>
    <row r="115" spans="1:23" x14ac:dyDescent="0.3">
      <c r="A115" s="3" t="s">
        <v>411</v>
      </c>
      <c r="B115" t="s">
        <v>32</v>
      </c>
      <c r="C115">
        <v>2</v>
      </c>
      <c r="D115">
        <f>IF('ΑΝΤΡΕΣ Κ18 '!C115=1,13,IF('ΑΝΤΡΕΣ Κ18 '!C115=2,11,IF('ΑΝΤΡΕΣ Κ18 '!C115=3,10,IF('ΑΝΤΡΕΣ Κ18 '!C115=4,9,IF('ΑΝΤΡΕΣ Κ18 '!C115=5,8,IF('ΑΝΤΡΕΣ Κ18 '!C115=6,7,IF('ΑΝΤΡΕΣ Κ18 '!C115=7,6,IF('ΑΝΤΡΕΣ Κ18 '!C115=8,5,IF('ΑΝΤΡΕΣ Κ18 '!C115=9,4,IF('ΑΝΤΡΕΣ Κ18 '!C115=10,3,IF('ΑΝΤΡΕΣ Κ18 '!C115=11,2,IF('ΑΝΤΡΕΣ Κ18 '!C115&lt;=16,1))))))))))))</f>
        <v>11</v>
      </c>
      <c r="W115" s="5" t="s">
        <v>119</v>
      </c>
    </row>
    <row r="116" spans="1:23" x14ac:dyDescent="0.3">
      <c r="A116" s="3" t="s">
        <v>411</v>
      </c>
      <c r="B116" t="s">
        <v>72</v>
      </c>
      <c r="C116">
        <v>3</v>
      </c>
      <c r="D116">
        <f>IF('ΑΝΤΡΕΣ Κ18 '!C116=1,13,IF('ΑΝΤΡΕΣ Κ18 '!C116=2,11,IF('ΑΝΤΡΕΣ Κ18 '!C116=3,10,IF('ΑΝΤΡΕΣ Κ18 '!C116=4,9,IF('ΑΝΤΡΕΣ Κ18 '!C116=5,8,IF('ΑΝΤΡΕΣ Κ18 '!C116=6,7,IF('ΑΝΤΡΕΣ Κ18 '!C116=7,6,IF('ΑΝΤΡΕΣ Κ18 '!C116=8,5,IF('ΑΝΤΡΕΣ Κ18 '!C116=9,4,IF('ΑΝΤΡΕΣ Κ18 '!C116=10,3,IF('ΑΝΤΡΕΣ Κ18 '!C116=11,2,IF('ΑΝΤΡΕΣ Κ18 '!C116&lt;=16,1))))))))))))</f>
        <v>10</v>
      </c>
      <c r="W116" s="6" t="s">
        <v>120</v>
      </c>
    </row>
    <row r="117" spans="1:23" x14ac:dyDescent="0.3">
      <c r="A117" s="3" t="s">
        <v>411</v>
      </c>
      <c r="B117" t="s">
        <v>156</v>
      </c>
      <c r="C117">
        <v>4</v>
      </c>
      <c r="D117">
        <f>IF('ΑΝΤΡΕΣ Κ18 '!C117=1,13,IF('ΑΝΤΡΕΣ Κ18 '!C117=2,11,IF('ΑΝΤΡΕΣ Κ18 '!C117=3,10,IF('ΑΝΤΡΕΣ Κ18 '!C117=4,9,IF('ΑΝΤΡΕΣ Κ18 '!C117=5,8,IF('ΑΝΤΡΕΣ Κ18 '!C117=6,7,IF('ΑΝΤΡΕΣ Κ18 '!C117=7,6,IF('ΑΝΤΡΕΣ Κ18 '!C117=8,5,IF('ΑΝΤΡΕΣ Κ18 '!C117=9,4,IF('ΑΝΤΡΕΣ Κ18 '!C117=10,3,IF('ΑΝΤΡΕΣ Κ18 '!C117=11,2,IF('ΑΝΤΡΕΣ Κ18 '!C117&lt;=16,1))))))))))))</f>
        <v>9</v>
      </c>
      <c r="W117" s="5" t="s">
        <v>121</v>
      </c>
    </row>
    <row r="118" spans="1:23" x14ac:dyDescent="0.3">
      <c r="A118" s="3" t="s">
        <v>411</v>
      </c>
      <c r="B118" t="s">
        <v>32</v>
      </c>
      <c r="C118">
        <v>5</v>
      </c>
      <c r="D118">
        <f>IF('ΑΝΤΡΕΣ Κ18 '!C118=1,13,IF('ΑΝΤΡΕΣ Κ18 '!C118=2,11,IF('ΑΝΤΡΕΣ Κ18 '!C118=3,10,IF('ΑΝΤΡΕΣ Κ18 '!C118=4,9,IF('ΑΝΤΡΕΣ Κ18 '!C118=5,8,IF('ΑΝΤΡΕΣ Κ18 '!C118=6,7,IF('ΑΝΤΡΕΣ Κ18 '!C118=7,6,IF('ΑΝΤΡΕΣ Κ18 '!C118=8,5,IF('ΑΝΤΡΕΣ Κ18 '!C118=9,4,IF('ΑΝΤΡΕΣ Κ18 '!C118=10,3,IF('ΑΝΤΡΕΣ Κ18 '!C118=11,2,IF('ΑΝΤΡΕΣ Κ18 '!C118&lt;=16,1))))))))))))</f>
        <v>8</v>
      </c>
      <c r="W118" s="6" t="s">
        <v>122</v>
      </c>
    </row>
    <row r="119" spans="1:23" x14ac:dyDescent="0.3">
      <c r="A119" s="3" t="s">
        <v>411</v>
      </c>
      <c r="B119" t="s">
        <v>133</v>
      </c>
      <c r="C119">
        <v>6</v>
      </c>
      <c r="D119">
        <f>IF('ΑΝΤΡΕΣ Κ18 '!C119=1,13,IF('ΑΝΤΡΕΣ Κ18 '!C119=2,11,IF('ΑΝΤΡΕΣ Κ18 '!C119=3,10,IF('ΑΝΤΡΕΣ Κ18 '!C119=4,9,IF('ΑΝΤΡΕΣ Κ18 '!C119=5,8,IF('ΑΝΤΡΕΣ Κ18 '!C119=6,7,IF('ΑΝΤΡΕΣ Κ18 '!C119=7,6,IF('ΑΝΤΡΕΣ Κ18 '!C119=8,5,IF('ΑΝΤΡΕΣ Κ18 '!C119=9,4,IF('ΑΝΤΡΕΣ Κ18 '!C119=10,3,IF('ΑΝΤΡΕΣ Κ18 '!C119=11,2,IF('ΑΝΤΡΕΣ Κ18 '!C119&lt;=16,1))))))))))))</f>
        <v>7</v>
      </c>
      <c r="W119" s="5" t="s">
        <v>123</v>
      </c>
    </row>
    <row r="120" spans="1:23" x14ac:dyDescent="0.3">
      <c r="A120" s="3" t="s">
        <v>411</v>
      </c>
      <c r="B120" t="s">
        <v>25</v>
      </c>
      <c r="C120">
        <v>7</v>
      </c>
      <c r="D120">
        <f>IF('ΑΝΤΡΕΣ Κ18 '!C120=1,13,IF('ΑΝΤΡΕΣ Κ18 '!C120=2,11,IF('ΑΝΤΡΕΣ Κ18 '!C120=3,10,IF('ΑΝΤΡΕΣ Κ18 '!C120=4,9,IF('ΑΝΤΡΕΣ Κ18 '!C120=5,8,IF('ΑΝΤΡΕΣ Κ18 '!C120=6,7,IF('ΑΝΤΡΕΣ Κ18 '!C120=7,6,IF('ΑΝΤΡΕΣ Κ18 '!C120=8,5,IF('ΑΝΤΡΕΣ Κ18 '!C120=9,4,IF('ΑΝΤΡΕΣ Κ18 '!C120=10,3,IF('ΑΝΤΡΕΣ Κ18 '!C120=11,2,IF('ΑΝΤΡΕΣ Κ18 '!C120&lt;=16,1))))))))))))</f>
        <v>6</v>
      </c>
      <c r="W120" s="6" t="s">
        <v>124</v>
      </c>
    </row>
    <row r="121" spans="1:23" x14ac:dyDescent="0.3">
      <c r="A121" s="3" t="s">
        <v>411</v>
      </c>
      <c r="B121" t="s">
        <v>246</v>
      </c>
      <c r="C121">
        <v>8</v>
      </c>
      <c r="D121">
        <f>IF('ΑΝΤΡΕΣ Κ18 '!C121=1,13,IF('ΑΝΤΡΕΣ Κ18 '!C121=2,11,IF('ΑΝΤΡΕΣ Κ18 '!C121=3,10,IF('ΑΝΤΡΕΣ Κ18 '!C121=4,9,IF('ΑΝΤΡΕΣ Κ18 '!C121=5,8,IF('ΑΝΤΡΕΣ Κ18 '!C121=6,7,IF('ΑΝΤΡΕΣ Κ18 '!C121=7,6,IF('ΑΝΤΡΕΣ Κ18 '!C121=8,5,IF('ΑΝΤΡΕΣ Κ18 '!C121=9,4,IF('ΑΝΤΡΕΣ Κ18 '!C121=10,3,IF('ΑΝΤΡΕΣ Κ18 '!C121=11,2,IF('ΑΝΤΡΕΣ Κ18 '!C121&lt;=16,1))))))))))))</f>
        <v>5</v>
      </c>
      <c r="W121" s="5" t="s">
        <v>125</v>
      </c>
    </row>
    <row r="122" spans="1:23" x14ac:dyDescent="0.3">
      <c r="A122" s="3" t="s">
        <v>411</v>
      </c>
      <c r="B122" t="s">
        <v>256</v>
      </c>
      <c r="C122">
        <v>9</v>
      </c>
      <c r="D122">
        <f>IF('ΑΝΤΡΕΣ Κ18 '!C122=1,13,IF('ΑΝΤΡΕΣ Κ18 '!C122=2,11,IF('ΑΝΤΡΕΣ Κ18 '!C122=3,10,IF('ΑΝΤΡΕΣ Κ18 '!C122=4,9,IF('ΑΝΤΡΕΣ Κ18 '!C122=5,8,IF('ΑΝΤΡΕΣ Κ18 '!C122=6,7,IF('ΑΝΤΡΕΣ Κ18 '!C122=7,6,IF('ΑΝΤΡΕΣ Κ18 '!C122=8,5,IF('ΑΝΤΡΕΣ Κ18 '!C122=9,4,IF('ΑΝΤΡΕΣ Κ18 '!C122=10,3,IF('ΑΝΤΡΕΣ Κ18 '!C122=11,2,IF('ΑΝΤΡΕΣ Κ18 '!C122&lt;=16,1))))))))))))</f>
        <v>4</v>
      </c>
      <c r="W122" s="6" t="s">
        <v>126</v>
      </c>
    </row>
    <row r="123" spans="1:23" x14ac:dyDescent="0.3">
      <c r="A123" s="3" t="s">
        <v>411</v>
      </c>
      <c r="B123" t="s">
        <v>113</v>
      </c>
      <c r="C123">
        <v>10</v>
      </c>
      <c r="D123">
        <f>IF('ΑΝΤΡΕΣ Κ18 '!C123=1,13,IF('ΑΝΤΡΕΣ Κ18 '!C123=2,11,IF('ΑΝΤΡΕΣ Κ18 '!C123=3,10,IF('ΑΝΤΡΕΣ Κ18 '!C123=4,9,IF('ΑΝΤΡΕΣ Κ18 '!C123=5,8,IF('ΑΝΤΡΕΣ Κ18 '!C123=6,7,IF('ΑΝΤΡΕΣ Κ18 '!C123=7,6,IF('ΑΝΤΡΕΣ Κ18 '!C123=8,5,IF('ΑΝΤΡΕΣ Κ18 '!C123=9,4,IF('ΑΝΤΡΕΣ Κ18 '!C123=10,3,IF('ΑΝΤΡΕΣ Κ18 '!C123=11,2,IF('ΑΝΤΡΕΣ Κ18 '!C123&lt;=16,1))))))))))))</f>
        <v>3</v>
      </c>
      <c r="W123" s="5" t="s">
        <v>127</v>
      </c>
    </row>
    <row r="124" spans="1:23" x14ac:dyDescent="0.3">
      <c r="A124" s="3" t="s">
        <v>411</v>
      </c>
      <c r="B124" t="s">
        <v>95</v>
      </c>
      <c r="C124">
        <v>11</v>
      </c>
      <c r="D124">
        <f>IF('ΑΝΤΡΕΣ Κ18 '!C124=1,13,IF('ΑΝΤΡΕΣ Κ18 '!C124=2,11,IF('ΑΝΤΡΕΣ Κ18 '!C124=3,10,IF('ΑΝΤΡΕΣ Κ18 '!C124=4,9,IF('ΑΝΤΡΕΣ Κ18 '!C124=5,8,IF('ΑΝΤΡΕΣ Κ18 '!C124=6,7,IF('ΑΝΤΡΕΣ Κ18 '!C124=7,6,IF('ΑΝΤΡΕΣ Κ18 '!C124=8,5,IF('ΑΝΤΡΕΣ Κ18 '!C124=9,4,IF('ΑΝΤΡΕΣ Κ18 '!C124=10,3,IF('ΑΝΤΡΕΣ Κ18 '!C124=11,2,IF('ΑΝΤΡΕΣ Κ18 '!C124&lt;=16,1))))))))))))</f>
        <v>2</v>
      </c>
      <c r="W124" s="6" t="s">
        <v>128</v>
      </c>
    </row>
    <row r="125" spans="1:23" x14ac:dyDescent="0.3">
      <c r="A125" s="3" t="s">
        <v>411</v>
      </c>
      <c r="B125" t="s">
        <v>27</v>
      </c>
      <c r="C125">
        <v>12</v>
      </c>
      <c r="D125">
        <f>IF('ΑΝΤΡΕΣ Κ18 '!C125=1,13,IF('ΑΝΤΡΕΣ Κ18 '!C125=2,11,IF('ΑΝΤΡΕΣ Κ18 '!C125=3,10,IF('ΑΝΤΡΕΣ Κ18 '!C125=4,9,IF('ΑΝΤΡΕΣ Κ18 '!C125=5,8,IF('ΑΝΤΡΕΣ Κ18 '!C125=6,7,IF('ΑΝΤΡΕΣ Κ18 '!C125=7,6,IF('ΑΝΤΡΕΣ Κ18 '!C125=8,5,IF('ΑΝΤΡΕΣ Κ18 '!C125=9,4,IF('ΑΝΤΡΕΣ Κ18 '!C125=10,3,IF('ΑΝΤΡΕΣ Κ18 '!C125=11,2,IF('ΑΝΤΡΕΣ Κ18 '!C125&lt;=16,1))))))))))))</f>
        <v>1</v>
      </c>
      <c r="W125" s="5" t="s">
        <v>129</v>
      </c>
    </row>
    <row r="126" spans="1:23" x14ac:dyDescent="0.3">
      <c r="A126" s="3" t="s">
        <v>411</v>
      </c>
      <c r="B126" t="s">
        <v>20</v>
      </c>
      <c r="C126">
        <v>13</v>
      </c>
      <c r="D126">
        <f>IF('ΑΝΤΡΕΣ Κ18 '!C126=1,13,IF('ΑΝΤΡΕΣ Κ18 '!C126=2,11,IF('ΑΝΤΡΕΣ Κ18 '!C126=3,10,IF('ΑΝΤΡΕΣ Κ18 '!C126=4,9,IF('ΑΝΤΡΕΣ Κ18 '!C126=5,8,IF('ΑΝΤΡΕΣ Κ18 '!C126=6,7,IF('ΑΝΤΡΕΣ Κ18 '!C126=7,6,IF('ΑΝΤΡΕΣ Κ18 '!C126=8,5,IF('ΑΝΤΡΕΣ Κ18 '!C126=9,4,IF('ΑΝΤΡΕΣ Κ18 '!C126=10,3,IF('ΑΝΤΡΕΣ Κ18 '!C126=11,2,IF('ΑΝΤΡΕΣ Κ18 '!C126&lt;=16,1))))))))))))</f>
        <v>1</v>
      </c>
      <c r="W126" s="6" t="s">
        <v>130</v>
      </c>
    </row>
    <row r="127" spans="1:23" x14ac:dyDescent="0.3">
      <c r="A127" s="3" t="s">
        <v>411</v>
      </c>
      <c r="B127" t="s">
        <v>147</v>
      </c>
      <c r="C127">
        <v>14</v>
      </c>
      <c r="D127">
        <f>IF('ΑΝΤΡΕΣ Κ18 '!C127=1,13,IF('ΑΝΤΡΕΣ Κ18 '!C127=2,11,IF('ΑΝΤΡΕΣ Κ18 '!C127=3,10,IF('ΑΝΤΡΕΣ Κ18 '!C127=4,9,IF('ΑΝΤΡΕΣ Κ18 '!C127=5,8,IF('ΑΝΤΡΕΣ Κ18 '!C127=6,7,IF('ΑΝΤΡΕΣ Κ18 '!C127=7,6,IF('ΑΝΤΡΕΣ Κ18 '!C127=8,5,IF('ΑΝΤΡΕΣ Κ18 '!C127=9,4,IF('ΑΝΤΡΕΣ Κ18 '!C127=10,3,IF('ΑΝΤΡΕΣ Κ18 '!C127=11,2,IF('ΑΝΤΡΕΣ Κ18 '!C127&lt;=16,1))))))))))))</f>
        <v>1</v>
      </c>
      <c r="W127" s="5" t="s">
        <v>131</v>
      </c>
    </row>
    <row r="128" spans="1:23" x14ac:dyDescent="0.3">
      <c r="A128" s="3" t="s">
        <v>411</v>
      </c>
      <c r="B128" t="s">
        <v>369</v>
      </c>
      <c r="C128">
        <v>15</v>
      </c>
      <c r="D128">
        <f>IF('ΑΝΤΡΕΣ Κ18 '!C128=1,13,IF('ΑΝΤΡΕΣ Κ18 '!C128=2,11,IF('ΑΝΤΡΕΣ Κ18 '!C128=3,10,IF('ΑΝΤΡΕΣ Κ18 '!C128=4,9,IF('ΑΝΤΡΕΣ Κ18 '!C128=5,8,IF('ΑΝΤΡΕΣ Κ18 '!C128=6,7,IF('ΑΝΤΡΕΣ Κ18 '!C128=7,6,IF('ΑΝΤΡΕΣ Κ18 '!C128=8,5,IF('ΑΝΤΡΕΣ Κ18 '!C128=9,4,IF('ΑΝΤΡΕΣ Κ18 '!C128=10,3,IF('ΑΝΤΡΕΣ Κ18 '!C128=11,2,IF('ΑΝΤΡΕΣ Κ18 '!C128&lt;=16,1))))))))))))</f>
        <v>1</v>
      </c>
      <c r="W128" s="6" t="s">
        <v>132</v>
      </c>
    </row>
    <row r="129" spans="1:23" x14ac:dyDescent="0.3">
      <c r="A129" s="3" t="s">
        <v>411</v>
      </c>
      <c r="B129" t="s">
        <v>180</v>
      </c>
      <c r="C129">
        <v>16</v>
      </c>
      <c r="D129">
        <f>IF('ΑΝΤΡΕΣ Κ18 '!C129=1,13,IF('ΑΝΤΡΕΣ Κ18 '!C129=2,11,IF('ΑΝΤΡΕΣ Κ18 '!C129=3,10,IF('ΑΝΤΡΕΣ Κ18 '!C129=4,9,IF('ΑΝΤΡΕΣ Κ18 '!C129=5,8,IF('ΑΝΤΡΕΣ Κ18 '!C129=6,7,IF('ΑΝΤΡΕΣ Κ18 '!C129=7,6,IF('ΑΝΤΡΕΣ Κ18 '!C129=8,5,IF('ΑΝΤΡΕΣ Κ18 '!C129=9,4,IF('ΑΝΤΡΕΣ Κ18 '!C129=10,3,IF('ΑΝΤΡΕΣ Κ18 '!C129=11,2,IF('ΑΝΤΡΕΣ Κ18 '!C129&lt;=16,1))))))))))))</f>
        <v>1</v>
      </c>
      <c r="W129" s="5" t="s">
        <v>133</v>
      </c>
    </row>
    <row r="130" spans="1:23" x14ac:dyDescent="0.3">
      <c r="A130" s="3" t="s">
        <v>134</v>
      </c>
      <c r="B130" t="s">
        <v>224</v>
      </c>
      <c r="C130">
        <v>1</v>
      </c>
      <c r="D130">
        <f t="shared" ref="D130:D194" si="4">IF(C130=1,13,IF(C130=2,11,IF(C130=3,10,IF(C130=4,9,IF(C130=5,8,IF(C130=6,7,IF(C130=7,6,IF(C130=8,5,IF(C130=9,4,IF(C130=10,3,IF(C130=11,2,IF(C130&lt;=16,1))))))))))))</f>
        <v>13</v>
      </c>
      <c r="W130" s="6" t="s">
        <v>135</v>
      </c>
    </row>
    <row r="131" spans="1:23" x14ac:dyDescent="0.3">
      <c r="A131" s="3" t="s">
        <v>134</v>
      </c>
      <c r="B131" t="s">
        <v>91</v>
      </c>
      <c r="C131">
        <v>2</v>
      </c>
      <c r="D131">
        <f t="shared" si="4"/>
        <v>11</v>
      </c>
      <c r="W131" s="5" t="s">
        <v>136</v>
      </c>
    </row>
    <row r="132" spans="1:23" x14ac:dyDescent="0.3">
      <c r="A132" s="3" t="s">
        <v>134</v>
      </c>
      <c r="B132" t="s">
        <v>72</v>
      </c>
      <c r="C132">
        <v>3</v>
      </c>
      <c r="D132">
        <f t="shared" si="4"/>
        <v>10</v>
      </c>
      <c r="W132" s="6" t="s">
        <v>137</v>
      </c>
    </row>
    <row r="133" spans="1:23" x14ac:dyDescent="0.3">
      <c r="A133" s="3" t="s">
        <v>134</v>
      </c>
      <c r="B133" t="s">
        <v>32</v>
      </c>
      <c r="C133">
        <v>4</v>
      </c>
      <c r="D133">
        <f t="shared" si="4"/>
        <v>9</v>
      </c>
      <c r="W133" s="5" t="s">
        <v>138</v>
      </c>
    </row>
    <row r="134" spans="1:23" x14ac:dyDescent="0.3">
      <c r="A134" s="3" t="s">
        <v>134</v>
      </c>
      <c r="B134" t="s">
        <v>369</v>
      </c>
      <c r="C134">
        <v>5</v>
      </c>
      <c r="D134">
        <f t="shared" si="4"/>
        <v>8</v>
      </c>
      <c r="W134" s="6" t="s">
        <v>139</v>
      </c>
    </row>
    <row r="135" spans="1:23" x14ac:dyDescent="0.3">
      <c r="A135" s="3" t="s">
        <v>134</v>
      </c>
      <c r="B135" t="s">
        <v>195</v>
      </c>
      <c r="C135">
        <v>6</v>
      </c>
      <c r="D135">
        <f t="shared" si="4"/>
        <v>7</v>
      </c>
      <c r="W135" s="5" t="s">
        <v>140</v>
      </c>
    </row>
    <row r="136" spans="1:23" x14ac:dyDescent="0.3">
      <c r="A136" s="3" t="s">
        <v>134</v>
      </c>
      <c r="B136" t="s">
        <v>74</v>
      </c>
      <c r="C136">
        <v>7</v>
      </c>
      <c r="D136">
        <f t="shared" si="4"/>
        <v>6</v>
      </c>
      <c r="W136" s="6" t="s">
        <v>141</v>
      </c>
    </row>
    <row r="137" spans="1:23" x14ac:dyDescent="0.3">
      <c r="A137" s="3" t="s">
        <v>134</v>
      </c>
      <c r="B137" t="s">
        <v>48</v>
      </c>
      <c r="C137">
        <v>8</v>
      </c>
      <c r="D137">
        <f t="shared" si="4"/>
        <v>5</v>
      </c>
      <c r="W137" s="5" t="s">
        <v>142</v>
      </c>
    </row>
    <row r="138" spans="1:23" x14ac:dyDescent="0.3">
      <c r="A138" s="3" t="s">
        <v>134</v>
      </c>
      <c r="B138" t="s">
        <v>48</v>
      </c>
      <c r="C138">
        <v>9</v>
      </c>
      <c r="D138">
        <f t="shared" si="4"/>
        <v>4</v>
      </c>
      <c r="W138" s="6" t="s">
        <v>143</v>
      </c>
    </row>
    <row r="139" spans="1:23" x14ac:dyDescent="0.3">
      <c r="A139" s="3" t="s">
        <v>134</v>
      </c>
      <c r="B139" t="s">
        <v>79</v>
      </c>
      <c r="C139">
        <v>10</v>
      </c>
      <c r="D139">
        <f t="shared" si="4"/>
        <v>3</v>
      </c>
      <c r="W139" s="5" t="s">
        <v>144</v>
      </c>
    </row>
    <row r="140" spans="1:23" x14ac:dyDescent="0.3">
      <c r="A140" s="3" t="s">
        <v>134</v>
      </c>
      <c r="B140" t="s">
        <v>107</v>
      </c>
      <c r="C140">
        <v>11</v>
      </c>
      <c r="D140">
        <f t="shared" si="4"/>
        <v>2</v>
      </c>
      <c r="W140" s="6" t="s">
        <v>145</v>
      </c>
    </row>
    <row r="141" spans="1:23" x14ac:dyDescent="0.3">
      <c r="A141" s="3" t="s">
        <v>134</v>
      </c>
      <c r="B141" t="s">
        <v>95</v>
      </c>
      <c r="C141">
        <v>12</v>
      </c>
      <c r="D141">
        <f t="shared" si="4"/>
        <v>1</v>
      </c>
      <c r="W141" s="5" t="s">
        <v>146</v>
      </c>
    </row>
    <row r="142" spans="1:23" x14ac:dyDescent="0.3">
      <c r="A142" s="3" t="s">
        <v>134</v>
      </c>
      <c r="B142" t="s">
        <v>333</v>
      </c>
      <c r="C142">
        <v>13</v>
      </c>
      <c r="D142">
        <f t="shared" si="4"/>
        <v>1</v>
      </c>
      <c r="W142" s="6" t="s">
        <v>147</v>
      </c>
    </row>
    <row r="143" spans="1:23" x14ac:dyDescent="0.3">
      <c r="A143" s="3" t="s">
        <v>134</v>
      </c>
      <c r="B143" t="s">
        <v>38</v>
      </c>
      <c r="C143">
        <v>14</v>
      </c>
      <c r="D143">
        <f t="shared" si="4"/>
        <v>1</v>
      </c>
      <c r="W143" s="5" t="s">
        <v>148</v>
      </c>
    </row>
    <row r="144" spans="1:23" x14ac:dyDescent="0.3">
      <c r="A144" s="3" t="s">
        <v>134</v>
      </c>
      <c r="B144" t="s">
        <v>15</v>
      </c>
      <c r="C144">
        <v>15</v>
      </c>
      <c r="D144">
        <f t="shared" si="4"/>
        <v>1</v>
      </c>
      <c r="W144" s="6" t="s">
        <v>149</v>
      </c>
    </row>
    <row r="145" spans="1:23" x14ac:dyDescent="0.3">
      <c r="A145" s="3" t="s">
        <v>134</v>
      </c>
      <c r="B145" t="s">
        <v>38</v>
      </c>
      <c r="C145">
        <v>16</v>
      </c>
      <c r="D145">
        <f t="shared" si="4"/>
        <v>1</v>
      </c>
      <c r="W145" s="5" t="s">
        <v>150</v>
      </c>
    </row>
    <row r="146" spans="1:23" x14ac:dyDescent="0.3">
      <c r="A146" s="3" t="s">
        <v>151</v>
      </c>
      <c r="B146" t="s">
        <v>369</v>
      </c>
      <c r="C146">
        <v>1</v>
      </c>
      <c r="D146">
        <f t="shared" si="4"/>
        <v>13</v>
      </c>
      <c r="W146" s="6" t="s">
        <v>152</v>
      </c>
    </row>
    <row r="147" spans="1:23" x14ac:dyDescent="0.3">
      <c r="A147" s="3" t="s">
        <v>151</v>
      </c>
      <c r="B147" t="s">
        <v>176</v>
      </c>
      <c r="C147">
        <v>2</v>
      </c>
      <c r="D147">
        <f t="shared" si="4"/>
        <v>11</v>
      </c>
      <c r="W147" s="5" t="s">
        <v>153</v>
      </c>
    </row>
    <row r="148" spans="1:23" x14ac:dyDescent="0.3">
      <c r="A148" s="3" t="s">
        <v>151</v>
      </c>
      <c r="B148" t="s">
        <v>369</v>
      </c>
      <c r="C148">
        <v>3</v>
      </c>
      <c r="D148">
        <f t="shared" si="4"/>
        <v>10</v>
      </c>
      <c r="W148" s="6" t="s">
        <v>154</v>
      </c>
    </row>
    <row r="149" spans="1:23" x14ac:dyDescent="0.3">
      <c r="A149" s="3" t="s">
        <v>151</v>
      </c>
      <c r="B149" t="s">
        <v>119</v>
      </c>
      <c r="C149">
        <v>4</v>
      </c>
      <c r="D149">
        <f t="shared" si="4"/>
        <v>9</v>
      </c>
      <c r="W149" s="5" t="s">
        <v>155</v>
      </c>
    </row>
    <row r="150" spans="1:23" x14ac:dyDescent="0.3">
      <c r="A150" s="3" t="s">
        <v>151</v>
      </c>
      <c r="B150" t="s">
        <v>114</v>
      </c>
      <c r="C150">
        <v>5</v>
      </c>
      <c r="D150">
        <f t="shared" si="4"/>
        <v>8</v>
      </c>
      <c r="W150" s="6" t="s">
        <v>156</v>
      </c>
    </row>
    <row r="151" spans="1:23" x14ac:dyDescent="0.3">
      <c r="A151" s="3" t="s">
        <v>151</v>
      </c>
      <c r="B151" t="s">
        <v>199</v>
      </c>
      <c r="C151">
        <v>6</v>
      </c>
      <c r="D151">
        <f t="shared" si="4"/>
        <v>7</v>
      </c>
      <c r="W151" s="5" t="s">
        <v>157</v>
      </c>
    </row>
    <row r="152" spans="1:23" x14ac:dyDescent="0.3">
      <c r="A152" s="3" t="s">
        <v>151</v>
      </c>
      <c r="B152" t="s">
        <v>36</v>
      </c>
      <c r="C152">
        <v>7</v>
      </c>
      <c r="D152">
        <f t="shared" si="4"/>
        <v>6</v>
      </c>
      <c r="W152" s="6" t="s">
        <v>158</v>
      </c>
    </row>
    <row r="153" spans="1:23" x14ac:dyDescent="0.3">
      <c r="A153" s="3" t="s">
        <v>151</v>
      </c>
      <c r="B153" t="s">
        <v>109</v>
      </c>
      <c r="C153">
        <v>8</v>
      </c>
      <c r="D153">
        <f t="shared" si="4"/>
        <v>5</v>
      </c>
      <c r="W153" s="5" t="s">
        <v>159</v>
      </c>
    </row>
    <row r="154" spans="1:23" x14ac:dyDescent="0.3">
      <c r="A154" s="3" t="s">
        <v>151</v>
      </c>
      <c r="B154" t="s">
        <v>36</v>
      </c>
      <c r="C154">
        <v>9</v>
      </c>
      <c r="D154">
        <f t="shared" si="4"/>
        <v>4</v>
      </c>
      <c r="W154" s="6" t="s">
        <v>160</v>
      </c>
    </row>
    <row r="155" spans="1:23" x14ac:dyDescent="0.3">
      <c r="A155" s="3" t="s">
        <v>151</v>
      </c>
      <c r="B155" t="s">
        <v>114</v>
      </c>
      <c r="C155">
        <v>10</v>
      </c>
      <c r="D155">
        <f t="shared" si="4"/>
        <v>3</v>
      </c>
      <c r="W155" s="5" t="s">
        <v>161</v>
      </c>
    </row>
    <row r="156" spans="1:23" x14ac:dyDescent="0.3">
      <c r="A156" s="3" t="s">
        <v>151</v>
      </c>
      <c r="B156" t="s">
        <v>262</v>
      </c>
      <c r="C156">
        <v>11</v>
      </c>
      <c r="D156">
        <f t="shared" si="4"/>
        <v>2</v>
      </c>
      <c r="W156" s="6" t="s">
        <v>162</v>
      </c>
    </row>
    <row r="157" spans="1:23" x14ac:dyDescent="0.3">
      <c r="A157" s="3" t="s">
        <v>151</v>
      </c>
      <c r="B157" t="s">
        <v>103</v>
      </c>
      <c r="C157">
        <v>12</v>
      </c>
      <c r="D157">
        <f t="shared" si="4"/>
        <v>1</v>
      </c>
      <c r="W157" s="5" t="s">
        <v>163</v>
      </c>
    </row>
    <row r="158" spans="1:23" x14ac:dyDescent="0.3">
      <c r="A158" s="3" t="s">
        <v>151</v>
      </c>
      <c r="D158">
        <f t="shared" si="4"/>
        <v>1</v>
      </c>
      <c r="W158" s="6" t="s">
        <v>164</v>
      </c>
    </row>
    <row r="159" spans="1:23" x14ac:dyDescent="0.3">
      <c r="A159" s="3" t="s">
        <v>151</v>
      </c>
      <c r="D159">
        <f t="shared" si="4"/>
        <v>1</v>
      </c>
      <c r="W159" s="5" t="s">
        <v>165</v>
      </c>
    </row>
    <row r="160" spans="1:23" x14ac:dyDescent="0.3">
      <c r="A160" s="3" t="s">
        <v>151</v>
      </c>
      <c r="D160">
        <f t="shared" si="4"/>
        <v>1</v>
      </c>
      <c r="W160" s="6" t="s">
        <v>166</v>
      </c>
    </row>
    <row r="161" spans="1:23" x14ac:dyDescent="0.3">
      <c r="A161" s="3" t="s">
        <v>151</v>
      </c>
      <c r="D161">
        <f t="shared" si="4"/>
        <v>1</v>
      </c>
      <c r="W161" s="5" t="s">
        <v>167</v>
      </c>
    </row>
    <row r="162" spans="1:23" x14ac:dyDescent="0.3">
      <c r="A162" s="3" t="s">
        <v>168</v>
      </c>
      <c r="B162" t="s">
        <v>170</v>
      </c>
      <c r="C162">
        <v>1</v>
      </c>
      <c r="D162">
        <f t="shared" si="4"/>
        <v>13</v>
      </c>
      <c r="W162" s="6" t="s">
        <v>169</v>
      </c>
    </row>
    <row r="163" spans="1:23" x14ac:dyDescent="0.3">
      <c r="A163" s="3" t="s">
        <v>168</v>
      </c>
      <c r="B163" t="s">
        <v>216</v>
      </c>
      <c r="C163">
        <v>2</v>
      </c>
      <c r="D163">
        <f t="shared" si="4"/>
        <v>11</v>
      </c>
      <c r="W163" s="5" t="s">
        <v>170</v>
      </c>
    </row>
    <row r="164" spans="1:23" x14ac:dyDescent="0.3">
      <c r="A164" s="3" t="s">
        <v>168</v>
      </c>
      <c r="B164" t="s">
        <v>209</v>
      </c>
      <c r="C164">
        <v>3</v>
      </c>
      <c r="D164">
        <v>9.5</v>
      </c>
      <c r="W164" s="6" t="s">
        <v>171</v>
      </c>
    </row>
    <row r="165" spans="1:23" x14ac:dyDescent="0.3">
      <c r="A165" s="3" t="s">
        <v>168</v>
      </c>
      <c r="B165" t="s">
        <v>113</v>
      </c>
      <c r="C165">
        <v>3</v>
      </c>
      <c r="D165">
        <v>9.5</v>
      </c>
      <c r="W165" s="5" t="s">
        <v>172</v>
      </c>
    </row>
    <row r="166" spans="1:23" x14ac:dyDescent="0.3">
      <c r="A166" s="3" t="s">
        <v>168</v>
      </c>
      <c r="B166" t="s">
        <v>111</v>
      </c>
      <c r="C166">
        <v>5</v>
      </c>
      <c r="D166">
        <f t="shared" si="4"/>
        <v>8</v>
      </c>
      <c r="W166" s="6" t="s">
        <v>173</v>
      </c>
    </row>
    <row r="167" spans="1:23" x14ac:dyDescent="0.3">
      <c r="A167" s="3" t="s">
        <v>168</v>
      </c>
      <c r="B167" t="s">
        <v>131</v>
      </c>
      <c r="C167">
        <v>6</v>
      </c>
      <c r="D167">
        <f t="shared" si="4"/>
        <v>7</v>
      </c>
      <c r="W167" s="5" t="s">
        <v>174</v>
      </c>
    </row>
    <row r="168" spans="1:23" x14ac:dyDescent="0.3">
      <c r="A168" s="3" t="s">
        <v>168</v>
      </c>
      <c r="B168" t="s">
        <v>119</v>
      </c>
      <c r="C168">
        <v>7</v>
      </c>
      <c r="D168">
        <f t="shared" si="4"/>
        <v>6</v>
      </c>
      <c r="W168" s="6" t="s">
        <v>175</v>
      </c>
    </row>
    <row r="169" spans="1:23" x14ac:dyDescent="0.3">
      <c r="A169" s="3" t="s">
        <v>168</v>
      </c>
      <c r="B169" t="s">
        <v>84</v>
      </c>
      <c r="C169">
        <v>8</v>
      </c>
      <c r="D169">
        <f t="shared" si="4"/>
        <v>5</v>
      </c>
      <c r="W169" s="5" t="s">
        <v>176</v>
      </c>
    </row>
    <row r="170" spans="1:23" x14ac:dyDescent="0.3">
      <c r="A170" s="3" t="s">
        <v>168</v>
      </c>
      <c r="B170" t="s">
        <v>261</v>
      </c>
      <c r="C170">
        <v>9</v>
      </c>
      <c r="D170">
        <f t="shared" si="4"/>
        <v>4</v>
      </c>
      <c r="W170" s="6" t="s">
        <v>177</v>
      </c>
    </row>
    <row r="171" spans="1:23" x14ac:dyDescent="0.3">
      <c r="A171" s="3" t="s">
        <v>168</v>
      </c>
      <c r="B171" t="s">
        <v>161</v>
      </c>
      <c r="C171">
        <v>10</v>
      </c>
      <c r="D171">
        <f t="shared" si="4"/>
        <v>3</v>
      </c>
      <c r="W171" s="5" t="s">
        <v>178</v>
      </c>
    </row>
    <row r="172" spans="1:23" x14ac:dyDescent="0.3">
      <c r="A172" s="3" t="s">
        <v>168</v>
      </c>
      <c r="B172" t="s">
        <v>119</v>
      </c>
      <c r="C172">
        <v>11</v>
      </c>
      <c r="D172">
        <f t="shared" si="4"/>
        <v>2</v>
      </c>
      <c r="W172" s="6" t="s">
        <v>179</v>
      </c>
    </row>
    <row r="173" spans="1:23" x14ac:dyDescent="0.3">
      <c r="A173" s="3" t="s">
        <v>168</v>
      </c>
      <c r="B173" t="s">
        <v>272</v>
      </c>
      <c r="C173">
        <v>12</v>
      </c>
      <c r="D173">
        <f t="shared" si="4"/>
        <v>1</v>
      </c>
      <c r="W173" s="5" t="s">
        <v>180</v>
      </c>
    </row>
    <row r="174" spans="1:23" x14ac:dyDescent="0.3">
      <c r="A174" s="3" t="s">
        <v>168</v>
      </c>
      <c r="B174" t="s">
        <v>99</v>
      </c>
      <c r="C174">
        <v>13</v>
      </c>
      <c r="D174">
        <f>IF(C174=1,13,IF(C174=2,11,IF(C174=3,10,IF(C174=4,9,IF(C174=5,8,IF(C174=6,7,IF(C174=7,6,IF(C174=8,5,IF(C174=9,4,IF(C174=10,3,IF(C174=11,2,IF(C174&lt;=16,0.8))))))))))))</f>
        <v>0.8</v>
      </c>
      <c r="W174" s="6" t="s">
        <v>181</v>
      </c>
    </row>
    <row r="175" spans="1:23" x14ac:dyDescent="0.3">
      <c r="A175" s="3" t="s">
        <v>168</v>
      </c>
      <c r="B175" t="s">
        <v>199</v>
      </c>
      <c r="C175">
        <v>13</v>
      </c>
      <c r="D175">
        <f t="shared" ref="D175:D177" si="5">IF(C175=1,13,IF(C175=2,11,IF(C175=3,10,IF(C175=4,9,IF(C175=5,8,IF(C175=6,7,IF(C175=7,6,IF(C175=8,5,IF(C175=9,4,IF(C175=10,3,IF(C175=11,2,IF(C175&lt;=16,0.8))))))))))))</f>
        <v>0.8</v>
      </c>
      <c r="W175" s="5" t="s">
        <v>182</v>
      </c>
    </row>
    <row r="176" spans="1:23" x14ac:dyDescent="0.3">
      <c r="A176" s="3" t="s">
        <v>168</v>
      </c>
      <c r="B176" t="s">
        <v>38</v>
      </c>
      <c r="C176">
        <v>13</v>
      </c>
      <c r="D176">
        <f t="shared" si="5"/>
        <v>0.8</v>
      </c>
      <c r="W176" s="6" t="s">
        <v>183</v>
      </c>
    </row>
    <row r="177" spans="1:23" x14ac:dyDescent="0.3">
      <c r="A177" s="3" t="s">
        <v>168</v>
      </c>
      <c r="B177" t="s">
        <v>91</v>
      </c>
      <c r="C177">
        <v>13</v>
      </c>
      <c r="D177">
        <f t="shared" si="5"/>
        <v>0.8</v>
      </c>
      <c r="W177" s="5" t="s">
        <v>184</v>
      </c>
    </row>
    <row r="178" spans="1:23" x14ac:dyDescent="0.3">
      <c r="A178" s="3" t="s">
        <v>168</v>
      </c>
      <c r="B178" t="s">
        <v>87</v>
      </c>
      <c r="C178">
        <v>13</v>
      </c>
      <c r="D178">
        <f>IF(C178=1,13,IF(C178=2,11,IF(C178=3,10,IF(C178=4,9,IF(C178=5,8,IF(C178=6,7,IF(C178=7,6,IF(C178=8,5,IF(C178=9,4,IF(C178=10,3,IF(C178=11,2,IF(C178&lt;=16,0.8))))))))))))</f>
        <v>0.8</v>
      </c>
      <c r="W178" s="6" t="s">
        <v>186</v>
      </c>
    </row>
    <row r="179" spans="1:23" x14ac:dyDescent="0.3">
      <c r="A179" s="3" t="s">
        <v>185</v>
      </c>
      <c r="B179" t="s">
        <v>186</v>
      </c>
      <c r="C179">
        <v>1</v>
      </c>
      <c r="D179">
        <f t="shared" si="4"/>
        <v>13</v>
      </c>
      <c r="W179" s="5" t="s">
        <v>187</v>
      </c>
    </row>
    <row r="180" spans="1:23" x14ac:dyDescent="0.3">
      <c r="A180" s="3" t="s">
        <v>185</v>
      </c>
      <c r="B180" t="s">
        <v>129</v>
      </c>
      <c r="C180">
        <v>2</v>
      </c>
      <c r="D180">
        <f t="shared" si="4"/>
        <v>11</v>
      </c>
      <c r="W180" s="6" t="s">
        <v>188</v>
      </c>
    </row>
    <row r="181" spans="1:23" x14ac:dyDescent="0.3">
      <c r="A181" s="3" t="s">
        <v>185</v>
      </c>
      <c r="B181" t="s">
        <v>129</v>
      </c>
      <c r="C181">
        <v>3</v>
      </c>
      <c r="D181">
        <f t="shared" si="4"/>
        <v>10</v>
      </c>
      <c r="W181" s="5" t="s">
        <v>189</v>
      </c>
    </row>
    <row r="182" spans="1:23" x14ac:dyDescent="0.3">
      <c r="A182" s="3" t="s">
        <v>185</v>
      </c>
      <c r="B182" t="s">
        <v>73</v>
      </c>
      <c r="C182">
        <v>4</v>
      </c>
      <c r="D182">
        <f t="shared" si="4"/>
        <v>9</v>
      </c>
      <c r="W182" s="6" t="s">
        <v>190</v>
      </c>
    </row>
    <row r="183" spans="1:23" x14ac:dyDescent="0.3">
      <c r="A183" s="3" t="s">
        <v>185</v>
      </c>
      <c r="B183" t="s">
        <v>407</v>
      </c>
      <c r="C183">
        <v>5</v>
      </c>
      <c r="D183">
        <f t="shared" si="4"/>
        <v>8</v>
      </c>
      <c r="W183" s="5" t="s">
        <v>191</v>
      </c>
    </row>
    <row r="184" spans="1:23" x14ac:dyDescent="0.3">
      <c r="A184" s="3" t="s">
        <v>185</v>
      </c>
      <c r="B184" t="s">
        <v>196</v>
      </c>
      <c r="C184">
        <v>6</v>
      </c>
      <c r="D184">
        <f t="shared" si="4"/>
        <v>7</v>
      </c>
      <c r="W184" s="6" t="s">
        <v>192</v>
      </c>
    </row>
    <row r="185" spans="1:23" x14ac:dyDescent="0.3">
      <c r="A185" s="3" t="s">
        <v>185</v>
      </c>
      <c r="B185" t="s">
        <v>196</v>
      </c>
      <c r="C185">
        <v>7</v>
      </c>
      <c r="D185">
        <f t="shared" si="4"/>
        <v>6</v>
      </c>
      <c r="W185" s="5" t="s">
        <v>193</v>
      </c>
    </row>
    <row r="186" spans="1:23" x14ac:dyDescent="0.3">
      <c r="A186" s="3" t="s">
        <v>185</v>
      </c>
      <c r="B186" t="s">
        <v>129</v>
      </c>
      <c r="C186">
        <v>8</v>
      </c>
      <c r="D186">
        <f t="shared" si="4"/>
        <v>5</v>
      </c>
      <c r="W186" s="6" t="s">
        <v>194</v>
      </c>
    </row>
    <row r="187" spans="1:23" x14ac:dyDescent="0.3">
      <c r="A187" s="3" t="s">
        <v>185</v>
      </c>
      <c r="B187" t="s">
        <v>196</v>
      </c>
      <c r="C187">
        <v>9</v>
      </c>
      <c r="D187">
        <f t="shared" si="4"/>
        <v>4</v>
      </c>
      <c r="W187" s="5" t="s">
        <v>195</v>
      </c>
    </row>
    <row r="188" spans="1:23" x14ac:dyDescent="0.3">
      <c r="A188" s="3" t="s">
        <v>185</v>
      </c>
      <c r="B188" t="s">
        <v>32</v>
      </c>
      <c r="C188">
        <v>10</v>
      </c>
      <c r="D188">
        <f t="shared" si="4"/>
        <v>3</v>
      </c>
      <c r="W188" s="6" t="s">
        <v>196</v>
      </c>
    </row>
    <row r="189" spans="1:23" x14ac:dyDescent="0.3">
      <c r="A189" s="3" t="s">
        <v>185</v>
      </c>
      <c r="B189" t="s">
        <v>186</v>
      </c>
      <c r="C189">
        <v>11</v>
      </c>
      <c r="D189">
        <f t="shared" si="4"/>
        <v>2</v>
      </c>
      <c r="W189" s="5" t="s">
        <v>197</v>
      </c>
    </row>
    <row r="190" spans="1:23" x14ac:dyDescent="0.3">
      <c r="A190" s="3" t="s">
        <v>185</v>
      </c>
      <c r="B190" t="s">
        <v>113</v>
      </c>
      <c r="C190">
        <v>12</v>
      </c>
      <c r="D190">
        <f t="shared" si="4"/>
        <v>1</v>
      </c>
      <c r="W190" s="6" t="s">
        <v>198</v>
      </c>
    </row>
    <row r="191" spans="1:23" x14ac:dyDescent="0.3">
      <c r="A191" s="3" t="s">
        <v>185</v>
      </c>
      <c r="B191" t="s">
        <v>113</v>
      </c>
      <c r="C191">
        <v>13</v>
      </c>
      <c r="D191">
        <f t="shared" si="4"/>
        <v>1</v>
      </c>
      <c r="W191" s="5" t="s">
        <v>199</v>
      </c>
    </row>
    <row r="192" spans="1:23" x14ac:dyDescent="0.3">
      <c r="A192" s="3" t="s">
        <v>185</v>
      </c>
      <c r="B192" t="s">
        <v>141</v>
      </c>
      <c r="C192">
        <v>14</v>
      </c>
      <c r="D192">
        <f t="shared" si="4"/>
        <v>1</v>
      </c>
      <c r="W192" s="6" t="s">
        <v>200</v>
      </c>
    </row>
    <row r="193" spans="1:23" x14ac:dyDescent="0.3">
      <c r="A193" s="3" t="s">
        <v>185</v>
      </c>
      <c r="B193" t="s">
        <v>7</v>
      </c>
      <c r="C193">
        <v>15</v>
      </c>
      <c r="D193">
        <f t="shared" si="4"/>
        <v>1</v>
      </c>
      <c r="W193" s="5" t="s">
        <v>201</v>
      </c>
    </row>
    <row r="194" spans="1:23" x14ac:dyDescent="0.3">
      <c r="A194" s="3" t="s">
        <v>185</v>
      </c>
      <c r="B194" t="s">
        <v>196</v>
      </c>
      <c r="C194">
        <v>16</v>
      </c>
      <c r="D194">
        <f t="shared" si="4"/>
        <v>1</v>
      </c>
      <c r="W194" s="6" t="s">
        <v>203</v>
      </c>
    </row>
    <row r="195" spans="1:23" x14ac:dyDescent="0.3">
      <c r="A195" s="3" t="s">
        <v>202</v>
      </c>
      <c r="B195" t="s">
        <v>138</v>
      </c>
      <c r="C195">
        <v>1</v>
      </c>
      <c r="D195">
        <f t="shared" ref="D195:D253" si="6">IF(C195=1,13,IF(C195=2,11,IF(C195=3,10,IF(C195=4,9,IF(C195=5,8,IF(C195=6,7,IF(C195=7,6,IF(C195=8,5,IF(C195=9,4,IF(C195=10,3,IF(C195=11,2,IF(C195&lt;=16,1))))))))))))</f>
        <v>13</v>
      </c>
      <c r="W195" s="5" t="s">
        <v>204</v>
      </c>
    </row>
    <row r="196" spans="1:23" x14ac:dyDescent="0.3">
      <c r="A196" s="3" t="s">
        <v>202</v>
      </c>
      <c r="B196" t="s">
        <v>216</v>
      </c>
      <c r="C196">
        <v>2</v>
      </c>
      <c r="D196">
        <f t="shared" si="6"/>
        <v>11</v>
      </c>
      <c r="W196" s="6" t="s">
        <v>205</v>
      </c>
    </row>
    <row r="197" spans="1:23" x14ac:dyDescent="0.3">
      <c r="A197" s="3" t="s">
        <v>202</v>
      </c>
      <c r="B197" t="s">
        <v>32</v>
      </c>
      <c r="C197">
        <v>3</v>
      </c>
      <c r="D197">
        <f t="shared" si="6"/>
        <v>10</v>
      </c>
      <c r="W197" s="5" t="s">
        <v>206</v>
      </c>
    </row>
    <row r="198" spans="1:23" x14ac:dyDescent="0.3">
      <c r="A198" s="3" t="s">
        <v>202</v>
      </c>
      <c r="B198" t="s">
        <v>35</v>
      </c>
      <c r="C198">
        <v>4</v>
      </c>
      <c r="D198">
        <f t="shared" si="6"/>
        <v>9</v>
      </c>
      <c r="W198" s="6" t="s">
        <v>207</v>
      </c>
    </row>
    <row r="199" spans="1:23" x14ac:dyDescent="0.3">
      <c r="A199" s="3" t="s">
        <v>202</v>
      </c>
      <c r="B199" t="s">
        <v>147</v>
      </c>
      <c r="C199">
        <v>5</v>
      </c>
      <c r="D199">
        <f t="shared" si="6"/>
        <v>8</v>
      </c>
      <c r="W199" s="5" t="s">
        <v>208</v>
      </c>
    </row>
    <row r="200" spans="1:23" x14ac:dyDescent="0.3">
      <c r="A200" s="3" t="s">
        <v>202</v>
      </c>
      <c r="B200" t="s">
        <v>89</v>
      </c>
      <c r="C200">
        <v>6</v>
      </c>
      <c r="D200">
        <f t="shared" si="6"/>
        <v>7</v>
      </c>
      <c r="W200" s="6" t="s">
        <v>209</v>
      </c>
    </row>
    <row r="201" spans="1:23" x14ac:dyDescent="0.3">
      <c r="A201" s="3" t="s">
        <v>202</v>
      </c>
      <c r="B201" t="s">
        <v>196</v>
      </c>
      <c r="C201">
        <v>7</v>
      </c>
      <c r="D201">
        <f t="shared" si="6"/>
        <v>6</v>
      </c>
      <c r="W201" s="5" t="s">
        <v>210</v>
      </c>
    </row>
    <row r="202" spans="1:23" x14ac:dyDescent="0.3">
      <c r="A202" s="3" t="s">
        <v>202</v>
      </c>
      <c r="B202" t="s">
        <v>38</v>
      </c>
      <c r="C202">
        <v>8</v>
      </c>
      <c r="D202">
        <f t="shared" si="6"/>
        <v>5</v>
      </c>
      <c r="W202" s="6" t="s">
        <v>211</v>
      </c>
    </row>
    <row r="203" spans="1:23" x14ac:dyDescent="0.3">
      <c r="A203" s="3" t="s">
        <v>202</v>
      </c>
      <c r="B203" t="s">
        <v>73</v>
      </c>
      <c r="C203">
        <v>9</v>
      </c>
      <c r="D203">
        <f t="shared" si="6"/>
        <v>4</v>
      </c>
      <c r="W203" s="5" t="s">
        <v>212</v>
      </c>
    </row>
    <row r="204" spans="1:23" x14ac:dyDescent="0.3">
      <c r="A204" s="3" t="s">
        <v>202</v>
      </c>
      <c r="B204" t="s">
        <v>250</v>
      </c>
      <c r="C204">
        <v>10</v>
      </c>
      <c r="D204">
        <f t="shared" si="6"/>
        <v>3</v>
      </c>
      <c r="W204" s="6" t="s">
        <v>213</v>
      </c>
    </row>
    <row r="205" spans="1:23" x14ac:dyDescent="0.3">
      <c r="A205" s="3" t="s">
        <v>202</v>
      </c>
      <c r="B205" t="s">
        <v>224</v>
      </c>
      <c r="C205">
        <v>11</v>
      </c>
      <c r="D205">
        <f t="shared" si="6"/>
        <v>2</v>
      </c>
      <c r="W205" s="5" t="s">
        <v>214</v>
      </c>
    </row>
    <row r="206" spans="1:23" x14ac:dyDescent="0.3">
      <c r="A206" s="3" t="s">
        <v>202</v>
      </c>
      <c r="B206" t="s">
        <v>129</v>
      </c>
      <c r="C206">
        <v>12</v>
      </c>
      <c r="D206">
        <f t="shared" si="6"/>
        <v>1</v>
      </c>
      <c r="W206" s="6" t="s">
        <v>215</v>
      </c>
    </row>
    <row r="207" spans="1:23" x14ac:dyDescent="0.3">
      <c r="A207" s="3" t="s">
        <v>202</v>
      </c>
      <c r="B207" t="s">
        <v>46</v>
      </c>
      <c r="C207">
        <v>13</v>
      </c>
      <c r="D207">
        <f t="shared" si="6"/>
        <v>1</v>
      </c>
      <c r="W207" s="5" t="s">
        <v>216</v>
      </c>
    </row>
    <row r="208" spans="1:23" x14ac:dyDescent="0.3">
      <c r="A208" s="3" t="s">
        <v>202</v>
      </c>
      <c r="B208" t="s">
        <v>67</v>
      </c>
      <c r="C208">
        <v>14</v>
      </c>
      <c r="D208">
        <f t="shared" si="6"/>
        <v>1</v>
      </c>
      <c r="W208" s="6" t="s">
        <v>217</v>
      </c>
    </row>
    <row r="209" spans="1:23" x14ac:dyDescent="0.3">
      <c r="A209" s="3" t="s">
        <v>202</v>
      </c>
      <c r="B209" t="s">
        <v>53</v>
      </c>
      <c r="C209">
        <v>15</v>
      </c>
      <c r="D209">
        <f t="shared" si="6"/>
        <v>1</v>
      </c>
      <c r="W209" s="5" t="s">
        <v>218</v>
      </c>
    </row>
    <row r="210" spans="1:23" x14ac:dyDescent="0.3">
      <c r="A210" s="3" t="s">
        <v>202</v>
      </c>
      <c r="B210" t="s">
        <v>50</v>
      </c>
      <c r="C210">
        <v>16</v>
      </c>
      <c r="D210">
        <f t="shared" si="6"/>
        <v>1</v>
      </c>
      <c r="W210" s="6" t="s">
        <v>220</v>
      </c>
    </row>
    <row r="211" spans="1:23" x14ac:dyDescent="0.3">
      <c r="A211" s="3" t="s">
        <v>219</v>
      </c>
      <c r="B211" t="s">
        <v>281</v>
      </c>
      <c r="C211">
        <v>1</v>
      </c>
      <c r="D211">
        <f t="shared" si="6"/>
        <v>13</v>
      </c>
      <c r="W211" s="5" t="s">
        <v>221</v>
      </c>
    </row>
    <row r="212" spans="1:23" x14ac:dyDescent="0.3">
      <c r="A212" s="3" t="s">
        <v>219</v>
      </c>
      <c r="B212" t="s">
        <v>102</v>
      </c>
      <c r="C212">
        <v>2</v>
      </c>
      <c r="D212">
        <f t="shared" si="6"/>
        <v>11</v>
      </c>
      <c r="W212" s="6" t="s">
        <v>222</v>
      </c>
    </row>
    <row r="213" spans="1:23" x14ac:dyDescent="0.3">
      <c r="A213" s="3" t="s">
        <v>219</v>
      </c>
      <c r="B213" t="s">
        <v>147</v>
      </c>
      <c r="C213">
        <v>3</v>
      </c>
      <c r="D213">
        <f t="shared" si="6"/>
        <v>10</v>
      </c>
      <c r="W213" s="5" t="s">
        <v>223</v>
      </c>
    </row>
    <row r="214" spans="1:23" x14ac:dyDescent="0.3">
      <c r="A214" s="3" t="s">
        <v>219</v>
      </c>
      <c r="B214" t="s">
        <v>85</v>
      </c>
      <c r="C214">
        <v>4</v>
      </c>
      <c r="D214">
        <f t="shared" si="6"/>
        <v>9</v>
      </c>
      <c r="W214" s="6" t="s">
        <v>224</v>
      </c>
    </row>
    <row r="215" spans="1:23" x14ac:dyDescent="0.3">
      <c r="A215" s="3" t="s">
        <v>219</v>
      </c>
      <c r="B215" t="s">
        <v>73</v>
      </c>
      <c r="C215">
        <v>5</v>
      </c>
      <c r="D215">
        <f t="shared" si="6"/>
        <v>8</v>
      </c>
      <c r="W215" s="5" t="s">
        <v>225</v>
      </c>
    </row>
    <row r="216" spans="1:23" x14ac:dyDescent="0.3">
      <c r="A216" s="3" t="s">
        <v>219</v>
      </c>
      <c r="B216" t="s">
        <v>73</v>
      </c>
      <c r="C216">
        <v>6</v>
      </c>
      <c r="D216">
        <f t="shared" si="6"/>
        <v>7</v>
      </c>
      <c r="W216" s="6" t="s">
        <v>226</v>
      </c>
    </row>
    <row r="217" spans="1:23" x14ac:dyDescent="0.3">
      <c r="A217" s="3" t="s">
        <v>219</v>
      </c>
      <c r="B217" t="s">
        <v>46</v>
      </c>
      <c r="C217">
        <v>7</v>
      </c>
      <c r="D217">
        <f t="shared" si="6"/>
        <v>6</v>
      </c>
      <c r="W217" s="5" t="s">
        <v>227</v>
      </c>
    </row>
    <row r="218" spans="1:23" x14ac:dyDescent="0.3">
      <c r="A218" s="3" t="s">
        <v>219</v>
      </c>
      <c r="B218" t="s">
        <v>25</v>
      </c>
      <c r="C218">
        <v>8</v>
      </c>
      <c r="D218">
        <f t="shared" si="6"/>
        <v>5</v>
      </c>
      <c r="W218" s="6" t="s">
        <v>228</v>
      </c>
    </row>
    <row r="219" spans="1:23" x14ac:dyDescent="0.3">
      <c r="A219" s="3" t="s">
        <v>219</v>
      </c>
      <c r="B219" t="s">
        <v>13</v>
      </c>
      <c r="C219">
        <v>9</v>
      </c>
      <c r="D219">
        <f t="shared" si="6"/>
        <v>4</v>
      </c>
      <c r="W219" s="5" t="s">
        <v>229</v>
      </c>
    </row>
    <row r="220" spans="1:23" x14ac:dyDescent="0.3">
      <c r="A220" s="3" t="s">
        <v>219</v>
      </c>
      <c r="B220" t="s">
        <v>73</v>
      </c>
      <c r="C220">
        <v>10</v>
      </c>
      <c r="D220">
        <f t="shared" si="6"/>
        <v>3</v>
      </c>
      <c r="W220" s="6" t="s">
        <v>230</v>
      </c>
    </row>
    <row r="221" spans="1:23" x14ac:dyDescent="0.3">
      <c r="A221" s="3" t="s">
        <v>219</v>
      </c>
      <c r="B221" t="s">
        <v>273</v>
      </c>
      <c r="C221">
        <v>11</v>
      </c>
      <c r="D221">
        <f t="shared" si="6"/>
        <v>2</v>
      </c>
      <c r="W221" s="5" t="s">
        <v>231</v>
      </c>
    </row>
    <row r="222" spans="1:23" x14ac:dyDescent="0.3">
      <c r="A222" s="3" t="s">
        <v>219</v>
      </c>
      <c r="B222" t="s">
        <v>89</v>
      </c>
      <c r="C222">
        <v>12</v>
      </c>
      <c r="D222">
        <f t="shared" si="6"/>
        <v>1</v>
      </c>
      <c r="W222" s="6" t="s">
        <v>232</v>
      </c>
    </row>
    <row r="223" spans="1:23" x14ac:dyDescent="0.3">
      <c r="A223" s="3" t="s">
        <v>219</v>
      </c>
      <c r="B223" t="s">
        <v>81</v>
      </c>
      <c r="C223">
        <v>13</v>
      </c>
      <c r="D223">
        <f t="shared" si="6"/>
        <v>1</v>
      </c>
      <c r="W223" s="5" t="s">
        <v>233</v>
      </c>
    </row>
    <row r="224" spans="1:23" x14ac:dyDescent="0.3">
      <c r="A224" s="3" t="s">
        <v>219</v>
      </c>
      <c r="B224" t="s">
        <v>50</v>
      </c>
      <c r="C224">
        <v>14</v>
      </c>
      <c r="D224">
        <f t="shared" si="6"/>
        <v>1</v>
      </c>
      <c r="W224" s="6" t="s">
        <v>234</v>
      </c>
    </row>
    <row r="225" spans="1:23" x14ac:dyDescent="0.3">
      <c r="A225" s="3" t="s">
        <v>219</v>
      </c>
      <c r="B225" t="s">
        <v>32</v>
      </c>
      <c r="C225">
        <v>15</v>
      </c>
      <c r="D225">
        <f t="shared" si="6"/>
        <v>1</v>
      </c>
      <c r="W225" s="5" t="s">
        <v>235</v>
      </c>
    </row>
    <row r="226" spans="1:23" x14ac:dyDescent="0.3">
      <c r="A226" s="3" t="s">
        <v>219</v>
      </c>
      <c r="B226" t="s">
        <v>81</v>
      </c>
      <c r="C226">
        <v>16</v>
      </c>
      <c r="D226">
        <f t="shared" si="6"/>
        <v>1</v>
      </c>
      <c r="W226" s="6" t="s">
        <v>237</v>
      </c>
    </row>
    <row r="227" spans="1:23" x14ac:dyDescent="0.3">
      <c r="A227" s="3" t="s">
        <v>236</v>
      </c>
      <c r="B227" t="s">
        <v>307</v>
      </c>
      <c r="C227">
        <v>1</v>
      </c>
      <c r="D227">
        <f t="shared" si="6"/>
        <v>13</v>
      </c>
      <c r="W227" s="5" t="s">
        <v>238</v>
      </c>
    </row>
    <row r="228" spans="1:23" x14ac:dyDescent="0.3">
      <c r="A228" s="3" t="s">
        <v>236</v>
      </c>
      <c r="B228" t="s">
        <v>176</v>
      </c>
      <c r="C228">
        <v>2</v>
      </c>
      <c r="D228">
        <f t="shared" si="6"/>
        <v>11</v>
      </c>
      <c r="W228" s="6" t="s">
        <v>239</v>
      </c>
    </row>
    <row r="229" spans="1:23" x14ac:dyDescent="0.3">
      <c r="A229" s="3" t="s">
        <v>236</v>
      </c>
      <c r="B229" t="s">
        <v>369</v>
      </c>
      <c r="C229">
        <v>3</v>
      </c>
      <c r="D229">
        <f t="shared" si="6"/>
        <v>10</v>
      </c>
      <c r="W229" s="5" t="s">
        <v>240</v>
      </c>
    </row>
    <row r="230" spans="1:23" x14ac:dyDescent="0.3">
      <c r="A230" s="3" t="s">
        <v>236</v>
      </c>
      <c r="B230" t="s">
        <v>114</v>
      </c>
      <c r="C230">
        <v>4</v>
      </c>
      <c r="D230">
        <f t="shared" si="6"/>
        <v>9</v>
      </c>
      <c r="W230" s="6" t="s">
        <v>241</v>
      </c>
    </row>
    <row r="231" spans="1:23" x14ac:dyDescent="0.3">
      <c r="A231" s="3" t="s">
        <v>236</v>
      </c>
      <c r="B231" t="s">
        <v>213</v>
      </c>
      <c r="C231">
        <v>5</v>
      </c>
      <c r="D231">
        <f t="shared" si="6"/>
        <v>8</v>
      </c>
      <c r="W231" s="5" t="s">
        <v>242</v>
      </c>
    </row>
    <row r="232" spans="1:23" x14ac:dyDescent="0.3">
      <c r="A232" s="3" t="s">
        <v>236</v>
      </c>
      <c r="B232" t="s">
        <v>144</v>
      </c>
      <c r="C232">
        <v>6</v>
      </c>
      <c r="D232">
        <f t="shared" si="6"/>
        <v>7</v>
      </c>
      <c r="W232" s="6" t="s">
        <v>243</v>
      </c>
    </row>
    <row r="233" spans="1:23" x14ac:dyDescent="0.3">
      <c r="A233" s="3" t="s">
        <v>236</v>
      </c>
      <c r="B233" t="s">
        <v>351</v>
      </c>
      <c r="C233">
        <v>7</v>
      </c>
      <c r="D233">
        <f t="shared" si="6"/>
        <v>6</v>
      </c>
      <c r="W233" s="5" t="s">
        <v>244</v>
      </c>
    </row>
    <row r="234" spans="1:23" x14ac:dyDescent="0.3">
      <c r="A234" s="3" t="s">
        <v>236</v>
      </c>
      <c r="B234" t="s">
        <v>224</v>
      </c>
      <c r="C234">
        <v>8</v>
      </c>
      <c r="D234">
        <f t="shared" si="6"/>
        <v>5</v>
      </c>
      <c r="W234" s="6" t="s">
        <v>245</v>
      </c>
    </row>
    <row r="235" spans="1:23" x14ac:dyDescent="0.3">
      <c r="A235" s="3" t="s">
        <v>236</v>
      </c>
      <c r="B235" t="s">
        <v>326</v>
      </c>
      <c r="C235">
        <v>9</v>
      </c>
      <c r="D235">
        <f t="shared" si="6"/>
        <v>4</v>
      </c>
      <c r="W235" s="5" t="s">
        <v>246</v>
      </c>
    </row>
    <row r="236" spans="1:23" x14ac:dyDescent="0.3">
      <c r="A236" s="3" t="s">
        <v>236</v>
      </c>
      <c r="B236" t="s">
        <v>68</v>
      </c>
      <c r="C236">
        <v>10</v>
      </c>
      <c r="D236">
        <f t="shared" si="6"/>
        <v>3</v>
      </c>
      <c r="W236" s="6" t="s">
        <v>247</v>
      </c>
    </row>
    <row r="237" spans="1:23" x14ac:dyDescent="0.3">
      <c r="A237" s="3" t="s">
        <v>236</v>
      </c>
      <c r="B237" t="s">
        <v>85</v>
      </c>
      <c r="C237">
        <v>11</v>
      </c>
      <c r="D237">
        <f t="shared" si="6"/>
        <v>2</v>
      </c>
      <c r="W237" s="5" t="s">
        <v>248</v>
      </c>
    </row>
    <row r="238" spans="1:23" x14ac:dyDescent="0.3">
      <c r="A238" s="3" t="s">
        <v>236</v>
      </c>
      <c r="B238" t="s">
        <v>123</v>
      </c>
      <c r="C238">
        <v>12</v>
      </c>
      <c r="D238">
        <f t="shared" si="6"/>
        <v>1</v>
      </c>
      <c r="W238" s="6" t="s">
        <v>249</v>
      </c>
    </row>
    <row r="239" spans="1:23" x14ac:dyDescent="0.3">
      <c r="A239" s="3" t="s">
        <v>236</v>
      </c>
      <c r="B239" t="s">
        <v>247</v>
      </c>
      <c r="C239">
        <v>13</v>
      </c>
      <c r="D239">
        <f t="shared" si="6"/>
        <v>1</v>
      </c>
      <c r="W239" s="5" t="s">
        <v>250</v>
      </c>
    </row>
    <row r="240" spans="1:23" x14ac:dyDescent="0.3">
      <c r="A240" s="3" t="s">
        <v>236</v>
      </c>
      <c r="B240" t="s">
        <v>283</v>
      </c>
      <c r="C240">
        <v>14</v>
      </c>
      <c r="D240">
        <f t="shared" si="6"/>
        <v>1</v>
      </c>
      <c r="W240" s="6" t="s">
        <v>251</v>
      </c>
    </row>
    <row r="241" spans="1:23" x14ac:dyDescent="0.3">
      <c r="A241" s="3" t="s">
        <v>236</v>
      </c>
      <c r="B241" t="s">
        <v>61</v>
      </c>
      <c r="C241">
        <v>15</v>
      </c>
      <c r="D241">
        <f t="shared" si="6"/>
        <v>1</v>
      </c>
      <c r="W241" s="5" t="s">
        <v>252</v>
      </c>
    </row>
    <row r="242" spans="1:23" x14ac:dyDescent="0.3">
      <c r="A242" s="3" t="s">
        <v>236</v>
      </c>
      <c r="B242" t="s">
        <v>55</v>
      </c>
      <c r="C242">
        <v>16</v>
      </c>
      <c r="D242">
        <f t="shared" si="6"/>
        <v>1</v>
      </c>
      <c r="W242" s="6" t="s">
        <v>254</v>
      </c>
    </row>
    <row r="243" spans="1:23" x14ac:dyDescent="0.3">
      <c r="A243" s="3" t="s">
        <v>253</v>
      </c>
      <c r="B243" t="s">
        <v>220</v>
      </c>
      <c r="C243">
        <v>1</v>
      </c>
      <c r="D243">
        <f t="shared" si="6"/>
        <v>13</v>
      </c>
      <c r="W243" s="5" t="s">
        <v>255</v>
      </c>
    </row>
    <row r="244" spans="1:23" x14ac:dyDescent="0.3">
      <c r="A244" s="3" t="s">
        <v>253</v>
      </c>
      <c r="B244" t="s">
        <v>213</v>
      </c>
      <c r="C244">
        <v>2</v>
      </c>
      <c r="D244">
        <f t="shared" si="6"/>
        <v>11</v>
      </c>
      <c r="W244" s="6" t="s">
        <v>256</v>
      </c>
    </row>
    <row r="245" spans="1:23" x14ac:dyDescent="0.3">
      <c r="A245" s="3" t="s">
        <v>253</v>
      </c>
      <c r="B245" t="s">
        <v>111</v>
      </c>
      <c r="C245">
        <v>3</v>
      </c>
      <c r="D245">
        <f t="shared" si="6"/>
        <v>10</v>
      </c>
      <c r="W245" s="5" t="s">
        <v>257</v>
      </c>
    </row>
    <row r="246" spans="1:23" x14ac:dyDescent="0.3">
      <c r="A246" s="3" t="s">
        <v>253</v>
      </c>
      <c r="B246" t="s">
        <v>48</v>
      </c>
      <c r="C246">
        <v>4</v>
      </c>
      <c r="D246">
        <f t="shared" si="6"/>
        <v>9</v>
      </c>
      <c r="W246" s="6" t="s">
        <v>258</v>
      </c>
    </row>
    <row r="247" spans="1:23" x14ac:dyDescent="0.3">
      <c r="A247" s="3" t="s">
        <v>253</v>
      </c>
      <c r="B247" t="s">
        <v>123</v>
      </c>
      <c r="C247">
        <v>5</v>
      </c>
      <c r="D247">
        <f t="shared" si="6"/>
        <v>8</v>
      </c>
      <c r="W247" s="5" t="s">
        <v>259</v>
      </c>
    </row>
    <row r="248" spans="1:23" x14ac:dyDescent="0.3">
      <c r="A248" s="3" t="s">
        <v>253</v>
      </c>
      <c r="B248" t="s">
        <v>13</v>
      </c>
      <c r="C248">
        <v>6</v>
      </c>
      <c r="D248">
        <f t="shared" si="6"/>
        <v>7</v>
      </c>
      <c r="W248" s="6" t="s">
        <v>260</v>
      </c>
    </row>
    <row r="249" spans="1:23" x14ac:dyDescent="0.3">
      <c r="A249" s="3" t="s">
        <v>253</v>
      </c>
      <c r="B249" t="s">
        <v>187</v>
      </c>
      <c r="C249">
        <v>7</v>
      </c>
      <c r="D249">
        <f t="shared" si="6"/>
        <v>6</v>
      </c>
      <c r="W249" s="5" t="s">
        <v>261</v>
      </c>
    </row>
    <row r="250" spans="1:23" x14ac:dyDescent="0.3">
      <c r="A250" s="3" t="s">
        <v>253</v>
      </c>
      <c r="B250" t="s">
        <v>53</v>
      </c>
      <c r="C250">
        <v>8</v>
      </c>
      <c r="D250">
        <f t="shared" si="6"/>
        <v>5</v>
      </c>
      <c r="W250" s="6" t="s">
        <v>262</v>
      </c>
    </row>
    <row r="251" spans="1:23" x14ac:dyDescent="0.3">
      <c r="A251" s="3" t="s">
        <v>253</v>
      </c>
      <c r="B251" t="s">
        <v>176</v>
      </c>
      <c r="C251">
        <v>9</v>
      </c>
      <c r="D251">
        <f t="shared" si="6"/>
        <v>4</v>
      </c>
      <c r="W251" s="5" t="s">
        <v>263</v>
      </c>
    </row>
    <row r="252" spans="1:23" x14ac:dyDescent="0.3">
      <c r="A252" s="3" t="s">
        <v>253</v>
      </c>
      <c r="B252" t="s">
        <v>354</v>
      </c>
      <c r="C252">
        <v>10</v>
      </c>
      <c r="D252">
        <f t="shared" si="6"/>
        <v>3</v>
      </c>
      <c r="W252" s="6" t="s">
        <v>264</v>
      </c>
    </row>
    <row r="253" spans="1:23" x14ac:dyDescent="0.3">
      <c r="A253" s="3" t="s">
        <v>253</v>
      </c>
      <c r="B253" t="s">
        <v>246</v>
      </c>
      <c r="C253">
        <v>11</v>
      </c>
      <c r="D253">
        <f t="shared" si="6"/>
        <v>2</v>
      </c>
      <c r="W253" s="5" t="s">
        <v>265</v>
      </c>
    </row>
    <row r="254" spans="1:23" x14ac:dyDescent="0.3">
      <c r="A254" s="3" t="s">
        <v>253</v>
      </c>
      <c r="B254" t="s">
        <v>283</v>
      </c>
      <c r="C254">
        <v>12</v>
      </c>
      <c r="D254">
        <f>IF(C255=1,13,IF(C255=2,11,IF(C255=3,10,IF(C255=4,9,IF(C255=5,8,IF(C255=6,7,IF(C255=7,6,IF(C255=8,5,IF(C255=9,4,IF(C255=10,3,IF(C255=11,2,IF(C255&lt;=16,1))))))))))))</f>
        <v>1</v>
      </c>
      <c r="W254" s="6" t="s">
        <v>266</v>
      </c>
    </row>
    <row r="255" spans="1:23" x14ac:dyDescent="0.3">
      <c r="A255" s="3" t="s">
        <v>253</v>
      </c>
      <c r="B255" t="s">
        <v>355</v>
      </c>
      <c r="C255">
        <v>13</v>
      </c>
      <c r="D255">
        <f>IF(C256=1,13,IF(C256=2,11,IF(C256=3,10,IF(C256=4,9,IF(C256=5,8,IF(C256=6,7,IF(C256=7,6,IF(C256=8,5,IF(C256=9,4,IF(C256=10,3,IF(C256=11,2,IF(C256&lt;=16,1))))))))))))</f>
        <v>1</v>
      </c>
      <c r="W255" s="5" t="s">
        <v>267</v>
      </c>
    </row>
    <row r="256" spans="1:23" x14ac:dyDescent="0.3">
      <c r="A256" s="3" t="s">
        <v>253</v>
      </c>
      <c r="B256" t="s">
        <v>53</v>
      </c>
      <c r="C256">
        <v>14</v>
      </c>
      <c r="D256">
        <f>IF(C257=1,13,IF(C257=2,11,IF(C257=3,10,IF(C257=4,9,IF(C257=5,8,IF(C257=6,7,IF(C257=7,6,IF(C257=8,5,IF(C257=9,4,IF(C257=10,3,IF(C257=11,2,IF(C257&lt;=16,1))))))))))))</f>
        <v>1</v>
      </c>
      <c r="W256" s="6" t="s">
        <v>268</v>
      </c>
    </row>
    <row r="257" spans="1:23" x14ac:dyDescent="0.3">
      <c r="A257" s="3" t="s">
        <v>253</v>
      </c>
      <c r="B257" t="s">
        <v>362</v>
      </c>
      <c r="C257">
        <v>15</v>
      </c>
      <c r="D257">
        <f>IF(C258=1,13,IF(C258=2,11,IF(C258=3,10,IF(C258=4,9,IF(C258=5,8,IF(C258=6,7,IF(C258=7,6,IF(C258=8,5,IF(C258=9,4,IF(C258=10,3,IF(C258=11,2,IF(C258&lt;=16,1))))))))))))</f>
        <v>1</v>
      </c>
      <c r="W257" s="5" t="s">
        <v>269</v>
      </c>
    </row>
    <row r="258" spans="1:23" x14ac:dyDescent="0.3">
      <c r="A258" s="3" t="s">
        <v>253</v>
      </c>
      <c r="B258" t="s">
        <v>161</v>
      </c>
      <c r="C258">
        <v>16</v>
      </c>
      <c r="D258">
        <f>IF(C259=1,13,IF(C259=2,11,IF(C259=3,10,IF(C259=4,9,IF(C259=5,8,IF(C259=6,7,IF(C259=7,6,IF(C259=8,5,IF(C259=9,4,IF(C259=10,3,IF(C259=11,2,IF(C259&lt;=16,1))))))))))))</f>
        <v>13</v>
      </c>
      <c r="W258" s="6" t="s">
        <v>271</v>
      </c>
    </row>
    <row r="259" spans="1:23" x14ac:dyDescent="0.3">
      <c r="A259" s="3" t="s">
        <v>270</v>
      </c>
      <c r="B259" t="s">
        <v>252</v>
      </c>
      <c r="C259">
        <v>1</v>
      </c>
      <c r="D259">
        <f t="shared" ref="D259:D290" si="7">IF(C259=1,13,IF(C259=2,11,IF(C259=3,10,IF(C259=4,9,IF(C259=5,8,IF(C259=6,7,IF(C259=7,6,IF(C259=8,5,IF(C259=9,4,IF(C259=10,3,IF(C259=11,2,IF(C259&lt;=16,1))))))))))))</f>
        <v>13</v>
      </c>
      <c r="W259" s="5" t="s">
        <v>272</v>
      </c>
    </row>
    <row r="260" spans="1:23" x14ac:dyDescent="0.3">
      <c r="A260" s="3" t="s">
        <v>270</v>
      </c>
      <c r="B260" t="s">
        <v>110</v>
      </c>
      <c r="C260">
        <v>2</v>
      </c>
      <c r="D260">
        <f t="shared" si="7"/>
        <v>11</v>
      </c>
      <c r="W260" s="6" t="s">
        <v>273</v>
      </c>
    </row>
    <row r="261" spans="1:23" x14ac:dyDescent="0.3">
      <c r="A261" s="3" t="s">
        <v>270</v>
      </c>
      <c r="B261" t="s">
        <v>48</v>
      </c>
      <c r="C261">
        <v>3</v>
      </c>
      <c r="D261">
        <f t="shared" si="7"/>
        <v>10</v>
      </c>
      <c r="W261" s="5" t="s">
        <v>274</v>
      </c>
    </row>
    <row r="262" spans="1:23" x14ac:dyDescent="0.3">
      <c r="A262" s="3" t="s">
        <v>270</v>
      </c>
      <c r="B262" t="s">
        <v>48</v>
      </c>
      <c r="C262">
        <v>4</v>
      </c>
      <c r="D262">
        <f t="shared" si="7"/>
        <v>9</v>
      </c>
      <c r="W262" s="6" t="s">
        <v>275</v>
      </c>
    </row>
    <row r="263" spans="1:23" x14ac:dyDescent="0.3">
      <c r="A263" s="3" t="s">
        <v>270</v>
      </c>
      <c r="B263" t="s">
        <v>41</v>
      </c>
      <c r="C263">
        <v>5</v>
      </c>
      <c r="D263">
        <f t="shared" si="7"/>
        <v>8</v>
      </c>
      <c r="W263" s="5" t="s">
        <v>276</v>
      </c>
    </row>
    <row r="264" spans="1:23" x14ac:dyDescent="0.3">
      <c r="A264" s="3" t="s">
        <v>270</v>
      </c>
      <c r="B264" t="s">
        <v>110</v>
      </c>
      <c r="C264">
        <v>6</v>
      </c>
      <c r="D264">
        <f t="shared" si="7"/>
        <v>7</v>
      </c>
      <c r="W264" s="6" t="s">
        <v>277</v>
      </c>
    </row>
    <row r="265" spans="1:23" x14ac:dyDescent="0.3">
      <c r="A265" s="3" t="s">
        <v>270</v>
      </c>
      <c r="B265" t="s">
        <v>355</v>
      </c>
      <c r="C265">
        <v>7</v>
      </c>
      <c r="D265">
        <f t="shared" si="7"/>
        <v>6</v>
      </c>
      <c r="W265" s="5" t="s">
        <v>278</v>
      </c>
    </row>
    <row r="266" spans="1:23" x14ac:dyDescent="0.3">
      <c r="A266" s="3" t="s">
        <v>270</v>
      </c>
      <c r="B266" t="s">
        <v>341</v>
      </c>
      <c r="C266">
        <v>8</v>
      </c>
      <c r="D266">
        <f t="shared" si="7"/>
        <v>5</v>
      </c>
      <c r="W266" s="6" t="s">
        <v>279</v>
      </c>
    </row>
    <row r="267" spans="1:23" x14ac:dyDescent="0.3">
      <c r="A267" s="3" t="s">
        <v>270</v>
      </c>
      <c r="B267" t="s">
        <v>110</v>
      </c>
      <c r="C267">
        <v>9</v>
      </c>
      <c r="D267">
        <f t="shared" si="7"/>
        <v>4</v>
      </c>
      <c r="W267" s="5" t="s">
        <v>280</v>
      </c>
    </row>
    <row r="268" spans="1:23" x14ac:dyDescent="0.3">
      <c r="A268" s="3" t="s">
        <v>270</v>
      </c>
      <c r="B268" t="s">
        <v>110</v>
      </c>
      <c r="C268">
        <v>10</v>
      </c>
      <c r="D268">
        <f t="shared" si="7"/>
        <v>3</v>
      </c>
      <c r="W268" s="6" t="s">
        <v>281</v>
      </c>
    </row>
    <row r="269" spans="1:23" x14ac:dyDescent="0.3">
      <c r="A269" s="3" t="s">
        <v>270</v>
      </c>
      <c r="B269" t="s">
        <v>48</v>
      </c>
      <c r="C269">
        <v>11</v>
      </c>
      <c r="D269">
        <f t="shared" si="7"/>
        <v>2</v>
      </c>
      <c r="W269" s="5" t="s">
        <v>282</v>
      </c>
    </row>
    <row r="270" spans="1:23" x14ac:dyDescent="0.3">
      <c r="A270" s="3" t="s">
        <v>270</v>
      </c>
      <c r="B270" t="s">
        <v>196</v>
      </c>
      <c r="C270">
        <v>12</v>
      </c>
      <c r="D270">
        <f t="shared" si="7"/>
        <v>1</v>
      </c>
      <c r="W270" s="6" t="s">
        <v>283</v>
      </c>
    </row>
    <row r="271" spans="1:23" x14ac:dyDescent="0.3">
      <c r="A271" s="3" t="s">
        <v>270</v>
      </c>
      <c r="B271" t="s">
        <v>266</v>
      </c>
      <c r="C271">
        <v>13</v>
      </c>
      <c r="D271">
        <f t="shared" si="7"/>
        <v>1</v>
      </c>
      <c r="W271" s="5" t="s">
        <v>284</v>
      </c>
    </row>
    <row r="272" spans="1:23" x14ac:dyDescent="0.3">
      <c r="A272" s="3" t="s">
        <v>270</v>
      </c>
      <c r="B272" t="s">
        <v>224</v>
      </c>
      <c r="C272">
        <v>14</v>
      </c>
      <c r="D272">
        <f t="shared" si="7"/>
        <v>1</v>
      </c>
      <c r="W272" s="6" t="s">
        <v>285</v>
      </c>
    </row>
    <row r="273" spans="1:23" x14ac:dyDescent="0.3">
      <c r="A273" s="3" t="s">
        <v>270</v>
      </c>
      <c r="B273" t="s">
        <v>188</v>
      </c>
      <c r="C273">
        <v>15</v>
      </c>
      <c r="D273">
        <f t="shared" si="7"/>
        <v>1</v>
      </c>
      <c r="W273" s="5" t="s">
        <v>286</v>
      </c>
    </row>
    <row r="274" spans="1:23" x14ac:dyDescent="0.3">
      <c r="A274" s="3" t="s">
        <v>270</v>
      </c>
      <c r="B274" t="s">
        <v>266</v>
      </c>
      <c r="C274">
        <v>16</v>
      </c>
      <c r="D274">
        <f t="shared" si="7"/>
        <v>1</v>
      </c>
      <c r="W274" s="6" t="s">
        <v>288</v>
      </c>
    </row>
    <row r="275" spans="1:23" x14ac:dyDescent="0.3">
      <c r="A275" s="3" t="s">
        <v>287</v>
      </c>
      <c r="B275" t="s">
        <v>173</v>
      </c>
      <c r="C275">
        <v>1</v>
      </c>
      <c r="D275">
        <f t="shared" si="7"/>
        <v>13</v>
      </c>
      <c r="W275" s="5" t="s">
        <v>289</v>
      </c>
    </row>
    <row r="276" spans="1:23" x14ac:dyDescent="0.3">
      <c r="A276" s="3" t="s">
        <v>287</v>
      </c>
      <c r="B276" t="s">
        <v>38</v>
      </c>
      <c r="C276">
        <v>2</v>
      </c>
      <c r="D276">
        <f t="shared" si="7"/>
        <v>11</v>
      </c>
      <c r="W276" s="6" t="s">
        <v>290</v>
      </c>
    </row>
    <row r="277" spans="1:23" x14ac:dyDescent="0.3">
      <c r="A277" s="3" t="s">
        <v>287</v>
      </c>
      <c r="B277" t="s">
        <v>41</v>
      </c>
      <c r="C277">
        <v>3</v>
      </c>
      <c r="D277">
        <f t="shared" si="7"/>
        <v>10</v>
      </c>
      <c r="W277" s="5" t="s">
        <v>291</v>
      </c>
    </row>
    <row r="278" spans="1:23" x14ac:dyDescent="0.3">
      <c r="A278" s="3" t="s">
        <v>287</v>
      </c>
      <c r="B278" t="s">
        <v>307</v>
      </c>
      <c r="C278">
        <v>4</v>
      </c>
      <c r="D278">
        <f t="shared" si="7"/>
        <v>9</v>
      </c>
      <c r="W278" s="6" t="s">
        <v>292</v>
      </c>
    </row>
    <row r="279" spans="1:23" x14ac:dyDescent="0.3">
      <c r="A279" s="3" t="s">
        <v>287</v>
      </c>
      <c r="B279" t="s">
        <v>383</v>
      </c>
      <c r="C279">
        <v>5</v>
      </c>
      <c r="D279">
        <f t="shared" si="7"/>
        <v>8</v>
      </c>
      <c r="W279" s="5" t="s">
        <v>293</v>
      </c>
    </row>
    <row r="280" spans="1:23" x14ac:dyDescent="0.3">
      <c r="A280" s="3" t="s">
        <v>287</v>
      </c>
      <c r="B280" t="s">
        <v>111</v>
      </c>
      <c r="C280">
        <v>6</v>
      </c>
      <c r="D280">
        <f t="shared" si="7"/>
        <v>7</v>
      </c>
      <c r="W280" s="6" t="s">
        <v>294</v>
      </c>
    </row>
    <row r="281" spans="1:23" x14ac:dyDescent="0.3">
      <c r="A281" s="3" t="s">
        <v>287</v>
      </c>
      <c r="B281" t="s">
        <v>7</v>
      </c>
      <c r="C281">
        <v>7</v>
      </c>
      <c r="D281">
        <f t="shared" si="7"/>
        <v>6</v>
      </c>
      <c r="W281" s="5" t="s">
        <v>295</v>
      </c>
    </row>
    <row r="282" spans="1:23" x14ac:dyDescent="0.3">
      <c r="A282" s="3" t="s">
        <v>287</v>
      </c>
      <c r="B282" t="s">
        <v>132</v>
      </c>
      <c r="C282">
        <v>8</v>
      </c>
      <c r="D282">
        <f t="shared" si="7"/>
        <v>5</v>
      </c>
      <c r="W282" s="6" t="s">
        <v>296</v>
      </c>
    </row>
    <row r="283" spans="1:23" x14ac:dyDescent="0.3">
      <c r="A283" s="3" t="s">
        <v>287</v>
      </c>
      <c r="B283" t="s">
        <v>7</v>
      </c>
      <c r="C283">
        <v>9</v>
      </c>
      <c r="D283">
        <f t="shared" si="7"/>
        <v>4</v>
      </c>
      <c r="W283" s="5" t="s">
        <v>297</v>
      </c>
    </row>
    <row r="284" spans="1:23" x14ac:dyDescent="0.3">
      <c r="A284" s="3" t="s">
        <v>287</v>
      </c>
      <c r="B284" t="s">
        <v>199</v>
      </c>
      <c r="C284">
        <v>10</v>
      </c>
      <c r="D284">
        <f t="shared" si="7"/>
        <v>3</v>
      </c>
      <c r="W284" s="6" t="s">
        <v>298</v>
      </c>
    </row>
    <row r="285" spans="1:23" x14ac:dyDescent="0.3">
      <c r="A285" s="3" t="s">
        <v>287</v>
      </c>
      <c r="B285" t="s">
        <v>258</v>
      </c>
      <c r="C285">
        <v>11</v>
      </c>
      <c r="D285">
        <f t="shared" si="7"/>
        <v>2</v>
      </c>
      <c r="W285" s="5" t="s">
        <v>299</v>
      </c>
    </row>
    <row r="286" spans="1:23" x14ac:dyDescent="0.3">
      <c r="A286" s="3" t="s">
        <v>287</v>
      </c>
      <c r="B286" t="s">
        <v>176</v>
      </c>
      <c r="C286">
        <v>12</v>
      </c>
      <c r="D286">
        <f t="shared" si="7"/>
        <v>1</v>
      </c>
      <c r="W286" s="6" t="s">
        <v>300</v>
      </c>
    </row>
    <row r="287" spans="1:23" x14ac:dyDescent="0.3">
      <c r="A287" s="3" t="s">
        <v>287</v>
      </c>
      <c r="B287" t="s">
        <v>7</v>
      </c>
      <c r="C287">
        <v>13</v>
      </c>
      <c r="D287">
        <f t="shared" si="7"/>
        <v>1</v>
      </c>
      <c r="W287" s="5" t="s">
        <v>301</v>
      </c>
    </row>
    <row r="288" spans="1:23" x14ac:dyDescent="0.3">
      <c r="A288" s="3" t="s">
        <v>287</v>
      </c>
      <c r="B288" t="s">
        <v>45</v>
      </c>
      <c r="C288">
        <v>14</v>
      </c>
      <c r="D288">
        <f t="shared" si="7"/>
        <v>1</v>
      </c>
      <c r="W288" s="6" t="s">
        <v>302</v>
      </c>
    </row>
    <row r="289" spans="1:23" x14ac:dyDescent="0.3">
      <c r="A289" s="3" t="s">
        <v>287</v>
      </c>
      <c r="B289" t="s">
        <v>170</v>
      </c>
      <c r="C289">
        <v>15</v>
      </c>
      <c r="D289">
        <f t="shared" si="7"/>
        <v>1</v>
      </c>
      <c r="W289" s="5" t="s">
        <v>303</v>
      </c>
    </row>
    <row r="290" spans="1:23" x14ac:dyDescent="0.3">
      <c r="A290" s="3" t="s">
        <v>287</v>
      </c>
      <c r="B290" t="s">
        <v>28</v>
      </c>
      <c r="C290">
        <v>16</v>
      </c>
      <c r="D290">
        <f t="shared" si="7"/>
        <v>1</v>
      </c>
      <c r="W290" s="6" t="s">
        <v>305</v>
      </c>
    </row>
    <row r="291" spans="1:23" x14ac:dyDescent="0.3">
      <c r="A291" s="3" t="s">
        <v>304</v>
      </c>
      <c r="B291" t="s">
        <v>32</v>
      </c>
      <c r="C291">
        <v>1</v>
      </c>
      <c r="D291">
        <f t="shared" ref="D291:D322" si="8">(IF(C291=1,13,IF(C291=2,11,IF(C291=3,10,IF(C291=4,9,IF(C291=5,8,IF(C291=6,7,IF(C291=7,6,IF(C291=8,5,IF(C291=9,4,IF(C291=10,3,IF(C291=11,2,IF(C291&lt;=16,1)))))))))))))*2</f>
        <v>26</v>
      </c>
      <c r="W291" s="5" t="s">
        <v>306</v>
      </c>
    </row>
    <row r="292" spans="1:23" x14ac:dyDescent="0.3">
      <c r="A292" s="3" t="s">
        <v>304</v>
      </c>
      <c r="B292" t="s">
        <v>87</v>
      </c>
      <c r="C292">
        <v>2</v>
      </c>
      <c r="D292">
        <f t="shared" si="8"/>
        <v>22</v>
      </c>
      <c r="W292" s="6" t="s">
        <v>307</v>
      </c>
    </row>
    <row r="293" spans="1:23" x14ac:dyDescent="0.3">
      <c r="A293" s="3" t="s">
        <v>304</v>
      </c>
      <c r="B293" t="s">
        <v>91</v>
      </c>
      <c r="C293">
        <v>3</v>
      </c>
      <c r="D293">
        <f t="shared" si="8"/>
        <v>20</v>
      </c>
      <c r="W293" s="5" t="s">
        <v>308</v>
      </c>
    </row>
    <row r="294" spans="1:23" x14ac:dyDescent="0.3">
      <c r="A294" s="3" t="s">
        <v>304</v>
      </c>
      <c r="B294" t="s">
        <v>74</v>
      </c>
      <c r="C294">
        <v>4</v>
      </c>
      <c r="D294">
        <f t="shared" si="8"/>
        <v>18</v>
      </c>
      <c r="W294" s="6" t="s">
        <v>309</v>
      </c>
    </row>
    <row r="295" spans="1:23" x14ac:dyDescent="0.3">
      <c r="A295" s="3" t="s">
        <v>304</v>
      </c>
      <c r="B295" t="s">
        <v>73</v>
      </c>
      <c r="C295">
        <v>5</v>
      </c>
      <c r="D295">
        <f t="shared" si="8"/>
        <v>16</v>
      </c>
      <c r="W295" s="5" t="s">
        <v>310</v>
      </c>
    </row>
    <row r="296" spans="1:23" x14ac:dyDescent="0.3">
      <c r="A296" s="3" t="s">
        <v>304</v>
      </c>
      <c r="B296" t="s">
        <v>28</v>
      </c>
      <c r="C296">
        <v>6</v>
      </c>
      <c r="D296">
        <f t="shared" si="8"/>
        <v>14</v>
      </c>
      <c r="W296" s="6" t="s">
        <v>311</v>
      </c>
    </row>
    <row r="297" spans="1:23" x14ac:dyDescent="0.3">
      <c r="A297" s="3" t="s">
        <v>304</v>
      </c>
      <c r="B297" t="s">
        <v>36</v>
      </c>
      <c r="C297">
        <v>7</v>
      </c>
      <c r="D297">
        <f t="shared" si="8"/>
        <v>12</v>
      </c>
      <c r="W297" s="5" t="s">
        <v>312</v>
      </c>
    </row>
    <row r="298" spans="1:23" x14ac:dyDescent="0.3">
      <c r="A298" s="3" t="s">
        <v>304</v>
      </c>
      <c r="B298" t="s">
        <v>38</v>
      </c>
      <c r="C298">
        <v>8</v>
      </c>
      <c r="D298">
        <f t="shared" si="8"/>
        <v>10</v>
      </c>
      <c r="W298" s="6" t="s">
        <v>313</v>
      </c>
    </row>
    <row r="299" spans="1:23" x14ac:dyDescent="0.3">
      <c r="A299" s="3" t="s">
        <v>304</v>
      </c>
      <c r="B299" t="s">
        <v>216</v>
      </c>
      <c r="C299">
        <v>9</v>
      </c>
      <c r="D299">
        <f t="shared" si="8"/>
        <v>8</v>
      </c>
      <c r="W299" s="5" t="s">
        <v>314</v>
      </c>
    </row>
    <row r="300" spans="1:23" x14ac:dyDescent="0.3">
      <c r="A300" s="3" t="s">
        <v>304</v>
      </c>
      <c r="B300" t="s">
        <v>135</v>
      </c>
      <c r="C300">
        <v>10</v>
      </c>
      <c r="D300">
        <f t="shared" si="8"/>
        <v>6</v>
      </c>
      <c r="W300" s="6" t="s">
        <v>315</v>
      </c>
    </row>
    <row r="301" spans="1:23" x14ac:dyDescent="0.3">
      <c r="A301" s="3" t="s">
        <v>304</v>
      </c>
      <c r="B301" t="s">
        <v>329</v>
      </c>
      <c r="C301">
        <v>11</v>
      </c>
      <c r="D301">
        <f t="shared" si="8"/>
        <v>4</v>
      </c>
      <c r="W301" s="5" t="s">
        <v>316</v>
      </c>
    </row>
    <row r="302" spans="1:23" x14ac:dyDescent="0.3">
      <c r="A302" s="3" t="s">
        <v>304</v>
      </c>
      <c r="B302" t="s">
        <v>112</v>
      </c>
      <c r="C302">
        <v>12</v>
      </c>
      <c r="D302">
        <f t="shared" si="8"/>
        <v>2</v>
      </c>
      <c r="W302" s="6" t="s">
        <v>317</v>
      </c>
    </row>
    <row r="303" spans="1:23" x14ac:dyDescent="0.3">
      <c r="A303" s="3" t="s">
        <v>304</v>
      </c>
      <c r="B303" t="s">
        <v>113</v>
      </c>
      <c r="C303">
        <v>13</v>
      </c>
      <c r="D303">
        <f t="shared" si="8"/>
        <v>2</v>
      </c>
      <c r="W303" s="5" t="s">
        <v>318</v>
      </c>
    </row>
    <row r="304" spans="1:23" x14ac:dyDescent="0.3">
      <c r="A304" s="3" t="s">
        <v>304</v>
      </c>
      <c r="B304" t="s">
        <v>86</v>
      </c>
      <c r="C304">
        <v>14</v>
      </c>
      <c r="D304">
        <f t="shared" si="8"/>
        <v>2</v>
      </c>
      <c r="W304" s="6" t="s">
        <v>319</v>
      </c>
    </row>
    <row r="305" spans="1:23" x14ac:dyDescent="0.3">
      <c r="A305" s="3" t="s">
        <v>304</v>
      </c>
      <c r="B305" t="s">
        <v>259</v>
      </c>
      <c r="C305">
        <v>15</v>
      </c>
      <c r="D305">
        <f t="shared" si="8"/>
        <v>2</v>
      </c>
      <c r="W305" s="5" t="s">
        <v>320</v>
      </c>
    </row>
    <row r="306" spans="1:23" x14ac:dyDescent="0.3">
      <c r="A306" s="3" t="s">
        <v>304</v>
      </c>
      <c r="B306" t="s">
        <v>129</v>
      </c>
      <c r="C306">
        <v>16</v>
      </c>
      <c r="D306">
        <f t="shared" si="8"/>
        <v>2</v>
      </c>
      <c r="W306" s="6" t="s">
        <v>322</v>
      </c>
    </row>
    <row r="307" spans="1:23" x14ac:dyDescent="0.3">
      <c r="A307" s="3" t="s">
        <v>321</v>
      </c>
      <c r="B307" t="s">
        <v>91</v>
      </c>
      <c r="C307">
        <v>1</v>
      </c>
      <c r="D307">
        <f t="shared" si="8"/>
        <v>26</v>
      </c>
      <c r="W307" s="5" t="s">
        <v>323</v>
      </c>
    </row>
    <row r="308" spans="1:23" x14ac:dyDescent="0.3">
      <c r="A308" s="3" t="s">
        <v>321</v>
      </c>
      <c r="B308" t="s">
        <v>74</v>
      </c>
      <c r="C308">
        <v>2</v>
      </c>
      <c r="D308">
        <f t="shared" si="8"/>
        <v>22</v>
      </c>
      <c r="W308" s="6" t="s">
        <v>324</v>
      </c>
    </row>
    <row r="309" spans="1:23" x14ac:dyDescent="0.3">
      <c r="A309" s="3" t="s">
        <v>321</v>
      </c>
      <c r="B309" t="s">
        <v>165</v>
      </c>
      <c r="C309">
        <v>3</v>
      </c>
      <c r="D309">
        <f t="shared" si="8"/>
        <v>20</v>
      </c>
      <c r="W309" s="5" t="s">
        <v>325</v>
      </c>
    </row>
    <row r="310" spans="1:23" x14ac:dyDescent="0.3">
      <c r="A310" s="3" t="s">
        <v>321</v>
      </c>
      <c r="B310" t="s">
        <v>38</v>
      </c>
      <c r="C310">
        <v>4</v>
      </c>
      <c r="D310">
        <f t="shared" si="8"/>
        <v>18</v>
      </c>
      <c r="W310" s="6" t="s">
        <v>326</v>
      </c>
    </row>
    <row r="311" spans="1:23" x14ac:dyDescent="0.3">
      <c r="A311" s="3" t="s">
        <v>321</v>
      </c>
      <c r="B311" t="s">
        <v>329</v>
      </c>
      <c r="C311">
        <v>5</v>
      </c>
      <c r="D311">
        <f t="shared" si="8"/>
        <v>16</v>
      </c>
      <c r="W311" s="5" t="s">
        <v>327</v>
      </c>
    </row>
    <row r="312" spans="1:23" x14ac:dyDescent="0.3">
      <c r="A312" s="3" t="s">
        <v>321</v>
      </c>
      <c r="B312" t="s">
        <v>32</v>
      </c>
      <c r="C312">
        <v>6</v>
      </c>
      <c r="D312">
        <f t="shared" si="8"/>
        <v>14</v>
      </c>
      <c r="W312" s="6" t="s">
        <v>328</v>
      </c>
    </row>
    <row r="313" spans="1:23" x14ac:dyDescent="0.3">
      <c r="A313" s="3" t="s">
        <v>321</v>
      </c>
      <c r="B313" t="s">
        <v>129</v>
      </c>
      <c r="C313">
        <v>7</v>
      </c>
      <c r="D313">
        <f t="shared" si="8"/>
        <v>12</v>
      </c>
      <c r="W313" s="5" t="s">
        <v>329</v>
      </c>
    </row>
    <row r="314" spans="1:23" x14ac:dyDescent="0.3">
      <c r="A314" s="3" t="s">
        <v>321</v>
      </c>
      <c r="B314" t="s">
        <v>35</v>
      </c>
      <c r="C314">
        <v>8</v>
      </c>
      <c r="D314">
        <f t="shared" si="8"/>
        <v>10</v>
      </c>
      <c r="W314" s="6" t="s">
        <v>330</v>
      </c>
    </row>
    <row r="315" spans="1:23" x14ac:dyDescent="0.3">
      <c r="A315" s="3" t="s">
        <v>321</v>
      </c>
      <c r="B315" t="s">
        <v>255</v>
      </c>
      <c r="C315">
        <v>9</v>
      </c>
      <c r="D315">
        <f t="shared" si="8"/>
        <v>8</v>
      </c>
      <c r="W315" s="5" t="s">
        <v>331</v>
      </c>
    </row>
    <row r="316" spans="1:23" x14ac:dyDescent="0.3">
      <c r="A316" s="3" t="s">
        <v>321</v>
      </c>
      <c r="B316" t="s">
        <v>135</v>
      </c>
      <c r="C316">
        <v>10</v>
      </c>
      <c r="D316">
        <f t="shared" si="8"/>
        <v>6</v>
      </c>
      <c r="W316" s="6" t="s">
        <v>332</v>
      </c>
    </row>
    <row r="317" spans="1:23" x14ac:dyDescent="0.3">
      <c r="A317" s="3" t="s">
        <v>321</v>
      </c>
      <c r="B317" t="s">
        <v>28</v>
      </c>
      <c r="C317">
        <v>11</v>
      </c>
      <c r="D317">
        <f t="shared" si="8"/>
        <v>4</v>
      </c>
      <c r="W317" s="5" t="s">
        <v>333</v>
      </c>
    </row>
    <row r="318" spans="1:23" x14ac:dyDescent="0.3">
      <c r="A318" s="3" t="s">
        <v>321</v>
      </c>
      <c r="B318" t="s">
        <v>12</v>
      </c>
      <c r="C318">
        <v>12</v>
      </c>
      <c r="D318">
        <f t="shared" si="8"/>
        <v>2</v>
      </c>
      <c r="W318" s="6" t="s">
        <v>334</v>
      </c>
    </row>
    <row r="319" spans="1:23" x14ac:dyDescent="0.3">
      <c r="A319" s="3" t="s">
        <v>321</v>
      </c>
      <c r="B319" t="s">
        <v>87</v>
      </c>
      <c r="C319">
        <v>13</v>
      </c>
      <c r="D319">
        <f t="shared" si="8"/>
        <v>2</v>
      </c>
      <c r="W319" s="5" t="s">
        <v>335</v>
      </c>
    </row>
    <row r="320" spans="1:23" x14ac:dyDescent="0.3">
      <c r="A320" s="3" t="s">
        <v>321</v>
      </c>
      <c r="B320" t="s">
        <v>51</v>
      </c>
      <c r="C320">
        <v>14</v>
      </c>
      <c r="D320">
        <f t="shared" si="8"/>
        <v>2</v>
      </c>
      <c r="W320" s="6" t="s">
        <v>336</v>
      </c>
    </row>
    <row r="321" spans="1:23" x14ac:dyDescent="0.3">
      <c r="A321" s="3" t="s">
        <v>321</v>
      </c>
      <c r="B321" t="s">
        <v>216</v>
      </c>
      <c r="C321">
        <v>15</v>
      </c>
      <c r="D321">
        <f t="shared" si="8"/>
        <v>2</v>
      </c>
      <c r="W321" s="5" t="s">
        <v>337</v>
      </c>
    </row>
    <row r="322" spans="1:23" x14ac:dyDescent="0.3">
      <c r="A322" s="3" t="s">
        <v>321</v>
      </c>
      <c r="B322" t="s">
        <v>241</v>
      </c>
      <c r="C322">
        <v>16</v>
      </c>
      <c r="D322">
        <f t="shared" si="8"/>
        <v>2</v>
      </c>
      <c r="W322" s="6" t="s">
        <v>338</v>
      </c>
    </row>
    <row r="323" spans="1:23" x14ac:dyDescent="0.3">
      <c r="A323" s="7"/>
      <c r="B323" s="8"/>
      <c r="C323" s="8"/>
      <c r="D323" s="8">
        <f t="shared" ref="D323:D354" si="9">IF(C323=1,13,IF(C323=2,11,IF(C323=3,10,IF(C323=4,9,IF(C323=5,8,IF(C323=6,7,IF(C323=7,6,IF(C323=8,5,IF(C323=9,4,IF(C323=10,3,IF(C323=11,2,IF(C323&lt;=16,1))))))))))))</f>
        <v>1</v>
      </c>
      <c r="W323" s="5" t="s">
        <v>339</v>
      </c>
    </row>
    <row r="324" spans="1:23" x14ac:dyDescent="0.3">
      <c r="A324" s="3"/>
      <c r="D324">
        <f t="shared" si="9"/>
        <v>1</v>
      </c>
      <c r="W324" s="6" t="s">
        <v>340</v>
      </c>
    </row>
    <row r="325" spans="1:23" x14ac:dyDescent="0.3">
      <c r="A325" s="3"/>
      <c r="D325">
        <f t="shared" si="9"/>
        <v>1</v>
      </c>
      <c r="W325" s="5" t="s">
        <v>341</v>
      </c>
    </row>
    <row r="326" spans="1:23" x14ac:dyDescent="0.3">
      <c r="A326" s="3"/>
      <c r="D326">
        <f t="shared" si="9"/>
        <v>1</v>
      </c>
      <c r="W326" s="6" t="s">
        <v>342</v>
      </c>
    </row>
    <row r="327" spans="1:23" x14ac:dyDescent="0.3">
      <c r="A327" s="3"/>
      <c r="D327">
        <f t="shared" si="9"/>
        <v>1</v>
      </c>
      <c r="W327" s="5" t="s">
        <v>343</v>
      </c>
    </row>
    <row r="328" spans="1:23" x14ac:dyDescent="0.3">
      <c r="A328" s="3"/>
      <c r="D328">
        <f t="shared" si="9"/>
        <v>1</v>
      </c>
      <c r="W328" s="6" t="s">
        <v>344</v>
      </c>
    </row>
    <row r="329" spans="1:23" x14ac:dyDescent="0.3">
      <c r="A329" s="3"/>
      <c r="D329">
        <f t="shared" si="9"/>
        <v>1</v>
      </c>
      <c r="W329" s="5" t="s">
        <v>345</v>
      </c>
    </row>
    <row r="330" spans="1:23" x14ac:dyDescent="0.3">
      <c r="A330" s="3"/>
      <c r="D330">
        <f t="shared" si="9"/>
        <v>1</v>
      </c>
      <c r="W330" s="6" t="s">
        <v>346</v>
      </c>
    </row>
    <row r="331" spans="1:23" x14ac:dyDescent="0.3">
      <c r="A331" s="3"/>
      <c r="D331">
        <f t="shared" si="9"/>
        <v>1</v>
      </c>
      <c r="W331" s="5" t="s">
        <v>347</v>
      </c>
    </row>
    <row r="332" spans="1:23" x14ac:dyDescent="0.3">
      <c r="A332" s="3"/>
      <c r="D332">
        <f t="shared" si="9"/>
        <v>1</v>
      </c>
      <c r="W332" s="6" t="s">
        <v>348</v>
      </c>
    </row>
    <row r="333" spans="1:23" x14ac:dyDescent="0.3">
      <c r="A333" s="3"/>
      <c r="D333">
        <f t="shared" si="9"/>
        <v>1</v>
      </c>
      <c r="W333" s="5" t="s">
        <v>349</v>
      </c>
    </row>
    <row r="334" spans="1:23" x14ac:dyDescent="0.3">
      <c r="A334" s="3"/>
      <c r="D334">
        <f t="shared" si="9"/>
        <v>1</v>
      </c>
      <c r="W334" s="6" t="s">
        <v>350</v>
      </c>
    </row>
    <row r="335" spans="1:23" x14ac:dyDescent="0.3">
      <c r="A335" s="3"/>
      <c r="D335">
        <f t="shared" si="9"/>
        <v>1</v>
      </c>
      <c r="W335" s="5" t="s">
        <v>351</v>
      </c>
    </row>
    <row r="336" spans="1:23" x14ac:dyDescent="0.3">
      <c r="A336" s="3"/>
      <c r="D336">
        <f t="shared" si="9"/>
        <v>1</v>
      </c>
      <c r="W336" s="6" t="s">
        <v>352</v>
      </c>
    </row>
    <row r="337" spans="1:23" x14ac:dyDescent="0.3">
      <c r="A337" s="3"/>
      <c r="D337">
        <f t="shared" si="9"/>
        <v>1</v>
      </c>
      <c r="W337" s="5" t="s">
        <v>353</v>
      </c>
    </row>
    <row r="338" spans="1:23" x14ac:dyDescent="0.3">
      <c r="A338" s="3"/>
      <c r="D338">
        <f t="shared" si="9"/>
        <v>1</v>
      </c>
      <c r="W338" s="6" t="s">
        <v>354</v>
      </c>
    </row>
    <row r="339" spans="1:23" x14ac:dyDescent="0.3">
      <c r="D339">
        <f t="shared" si="9"/>
        <v>1</v>
      </c>
      <c r="W339" s="5" t="s">
        <v>355</v>
      </c>
    </row>
    <row r="340" spans="1:23" x14ac:dyDescent="0.3">
      <c r="A340" s="3"/>
      <c r="D340">
        <f t="shared" si="9"/>
        <v>1</v>
      </c>
      <c r="W340" s="6" t="s">
        <v>356</v>
      </c>
    </row>
    <row r="341" spans="1:23" x14ac:dyDescent="0.3">
      <c r="A341" s="3"/>
      <c r="D341">
        <f t="shared" si="9"/>
        <v>1</v>
      </c>
      <c r="W341" s="5" t="s">
        <v>357</v>
      </c>
    </row>
    <row r="342" spans="1:23" x14ac:dyDescent="0.3">
      <c r="A342" s="3"/>
      <c r="D342">
        <f t="shared" si="9"/>
        <v>1</v>
      </c>
      <c r="W342" s="6" t="s">
        <v>358</v>
      </c>
    </row>
    <row r="343" spans="1:23" x14ac:dyDescent="0.3">
      <c r="A343" s="3"/>
      <c r="D343">
        <f t="shared" si="9"/>
        <v>1</v>
      </c>
      <c r="W343" s="5" t="s">
        <v>359</v>
      </c>
    </row>
    <row r="344" spans="1:23" x14ac:dyDescent="0.3">
      <c r="A344" s="3"/>
      <c r="D344">
        <f t="shared" si="9"/>
        <v>1</v>
      </c>
      <c r="W344" s="6" t="s">
        <v>360</v>
      </c>
    </row>
    <row r="345" spans="1:23" x14ac:dyDescent="0.3">
      <c r="A345" s="3"/>
      <c r="D345">
        <f t="shared" si="9"/>
        <v>1</v>
      </c>
      <c r="W345" s="5" t="s">
        <v>361</v>
      </c>
    </row>
    <row r="346" spans="1:23" x14ac:dyDescent="0.3">
      <c r="A346" s="3"/>
      <c r="D346">
        <f t="shared" si="9"/>
        <v>1</v>
      </c>
      <c r="W346" s="6" t="s">
        <v>362</v>
      </c>
    </row>
    <row r="347" spans="1:23" x14ac:dyDescent="0.3">
      <c r="A347" s="3"/>
      <c r="D347">
        <f t="shared" si="9"/>
        <v>1</v>
      </c>
      <c r="W347" s="5" t="s">
        <v>363</v>
      </c>
    </row>
    <row r="348" spans="1:23" x14ac:dyDescent="0.3">
      <c r="A348" s="3"/>
      <c r="D348">
        <f t="shared" si="9"/>
        <v>1</v>
      </c>
      <c r="W348" s="6" t="s">
        <v>364</v>
      </c>
    </row>
    <row r="349" spans="1:23" x14ac:dyDescent="0.3">
      <c r="A349" s="3"/>
      <c r="D349">
        <f t="shared" si="9"/>
        <v>1</v>
      </c>
      <c r="W349" s="5" t="s">
        <v>365</v>
      </c>
    </row>
    <row r="350" spans="1:23" x14ac:dyDescent="0.3">
      <c r="A350" s="3"/>
      <c r="D350">
        <f t="shared" si="9"/>
        <v>1</v>
      </c>
      <c r="W350" s="6" t="s">
        <v>366</v>
      </c>
    </row>
    <row r="351" spans="1:23" x14ac:dyDescent="0.3">
      <c r="A351" s="3"/>
      <c r="D351">
        <f t="shared" si="9"/>
        <v>1</v>
      </c>
      <c r="W351" s="5" t="s">
        <v>367</v>
      </c>
    </row>
    <row r="352" spans="1:23" x14ac:dyDescent="0.3">
      <c r="A352" s="3"/>
      <c r="D352">
        <f t="shared" si="9"/>
        <v>1</v>
      </c>
      <c r="W352" s="6" t="s">
        <v>368</v>
      </c>
    </row>
    <row r="353" spans="1:23" x14ac:dyDescent="0.3">
      <c r="A353" s="3"/>
      <c r="D353">
        <f t="shared" si="9"/>
        <v>1</v>
      </c>
      <c r="W353" s="5" t="s">
        <v>369</v>
      </c>
    </row>
    <row r="354" spans="1:23" x14ac:dyDescent="0.3">
      <c r="A354" s="3"/>
      <c r="D354">
        <f t="shared" si="9"/>
        <v>1</v>
      </c>
      <c r="W354" s="6" t="s">
        <v>370</v>
      </c>
    </row>
    <row r="355" spans="1:23" x14ac:dyDescent="0.3">
      <c r="A355" s="3"/>
      <c r="D355">
        <f t="shared" ref="D355:D386" si="10">IF(C355=1,13,IF(C355=2,11,IF(C355=3,10,IF(C355=4,9,IF(C355=5,8,IF(C355=6,7,IF(C355=7,6,IF(C355=8,5,IF(C355=9,4,IF(C355=10,3,IF(C355=11,2,IF(C355&lt;=16,1))))))))))))</f>
        <v>1</v>
      </c>
      <c r="W355" s="5" t="s">
        <v>371</v>
      </c>
    </row>
    <row r="356" spans="1:23" x14ac:dyDescent="0.3">
      <c r="A356" s="3"/>
      <c r="D356">
        <f t="shared" si="10"/>
        <v>1</v>
      </c>
      <c r="W356" s="6" t="s">
        <v>372</v>
      </c>
    </row>
    <row r="357" spans="1:23" x14ac:dyDescent="0.3">
      <c r="A357" s="3"/>
      <c r="D357">
        <f t="shared" si="10"/>
        <v>1</v>
      </c>
      <c r="W357" s="5" t="s">
        <v>373</v>
      </c>
    </row>
    <row r="358" spans="1:23" x14ac:dyDescent="0.3">
      <c r="A358" s="3"/>
      <c r="D358">
        <f t="shared" si="10"/>
        <v>1</v>
      </c>
      <c r="W358" s="6" t="s">
        <v>374</v>
      </c>
    </row>
    <row r="359" spans="1:23" x14ac:dyDescent="0.3">
      <c r="A359" s="3"/>
      <c r="D359">
        <f t="shared" si="10"/>
        <v>1</v>
      </c>
      <c r="W359" s="5" t="s">
        <v>375</v>
      </c>
    </row>
    <row r="360" spans="1:23" x14ac:dyDescent="0.3">
      <c r="A360" s="3"/>
      <c r="D360">
        <f t="shared" si="10"/>
        <v>1</v>
      </c>
      <c r="W360" s="6" t="s">
        <v>376</v>
      </c>
    </row>
    <row r="361" spans="1:23" x14ac:dyDescent="0.3">
      <c r="A361" s="3"/>
      <c r="D361">
        <f t="shared" si="10"/>
        <v>1</v>
      </c>
      <c r="W361" s="5" t="s">
        <v>377</v>
      </c>
    </row>
    <row r="362" spans="1:23" x14ac:dyDescent="0.3">
      <c r="A362" s="3"/>
      <c r="D362">
        <f t="shared" si="10"/>
        <v>1</v>
      </c>
      <c r="W362" s="6" t="s">
        <v>378</v>
      </c>
    </row>
    <row r="363" spans="1:23" x14ac:dyDescent="0.3">
      <c r="A363" s="3"/>
      <c r="D363">
        <f t="shared" si="10"/>
        <v>1</v>
      </c>
      <c r="W363" s="5" t="s">
        <v>379</v>
      </c>
    </row>
    <row r="364" spans="1:23" x14ac:dyDescent="0.3">
      <c r="A364" s="3"/>
      <c r="D364">
        <f t="shared" si="10"/>
        <v>1</v>
      </c>
      <c r="W364" s="6" t="s">
        <v>380</v>
      </c>
    </row>
    <row r="365" spans="1:23" x14ac:dyDescent="0.3">
      <c r="A365" s="3"/>
      <c r="D365">
        <f t="shared" si="10"/>
        <v>1</v>
      </c>
      <c r="W365" s="5" t="s">
        <v>381</v>
      </c>
    </row>
    <row r="366" spans="1:23" x14ac:dyDescent="0.3">
      <c r="A366" s="3"/>
      <c r="D366">
        <f t="shared" si="10"/>
        <v>1</v>
      </c>
      <c r="W366" s="6" t="s">
        <v>382</v>
      </c>
    </row>
    <row r="367" spans="1:23" x14ac:dyDescent="0.3">
      <c r="A367" s="3"/>
      <c r="D367">
        <f t="shared" si="10"/>
        <v>1</v>
      </c>
      <c r="W367" s="5" t="s">
        <v>383</v>
      </c>
    </row>
    <row r="368" spans="1:23" x14ac:dyDescent="0.3">
      <c r="A368" s="3"/>
      <c r="D368">
        <f t="shared" si="10"/>
        <v>1</v>
      </c>
      <c r="W368" s="6" t="s">
        <v>384</v>
      </c>
    </row>
    <row r="369" spans="1:23" x14ac:dyDescent="0.3">
      <c r="A369" s="3"/>
      <c r="D369">
        <f t="shared" si="10"/>
        <v>1</v>
      </c>
      <c r="W369" s="5" t="s">
        <v>385</v>
      </c>
    </row>
    <row r="370" spans="1:23" x14ac:dyDescent="0.3">
      <c r="A370" s="3"/>
      <c r="D370">
        <f t="shared" si="10"/>
        <v>1</v>
      </c>
      <c r="W370" s="6" t="s">
        <v>386</v>
      </c>
    </row>
    <row r="371" spans="1:23" x14ac:dyDescent="0.3">
      <c r="A371" s="3"/>
      <c r="D371">
        <f t="shared" si="10"/>
        <v>1</v>
      </c>
      <c r="W371" s="5" t="s">
        <v>387</v>
      </c>
    </row>
    <row r="372" spans="1:23" x14ac:dyDescent="0.3">
      <c r="A372" s="3"/>
      <c r="D372">
        <f t="shared" si="10"/>
        <v>1</v>
      </c>
      <c r="W372" s="6" t="s">
        <v>388</v>
      </c>
    </row>
    <row r="373" spans="1:23" x14ac:dyDescent="0.3">
      <c r="A373" s="3"/>
      <c r="D373">
        <f t="shared" si="10"/>
        <v>1</v>
      </c>
      <c r="W373" s="5" t="s">
        <v>389</v>
      </c>
    </row>
    <row r="374" spans="1:23" x14ac:dyDescent="0.3">
      <c r="A374" s="3"/>
      <c r="D374">
        <f t="shared" si="10"/>
        <v>1</v>
      </c>
      <c r="W374" s="6" t="s">
        <v>390</v>
      </c>
    </row>
    <row r="375" spans="1:23" x14ac:dyDescent="0.3">
      <c r="A375" s="3"/>
      <c r="D375">
        <f t="shared" si="10"/>
        <v>1</v>
      </c>
      <c r="W375" s="5" t="s">
        <v>391</v>
      </c>
    </row>
    <row r="376" spans="1:23" x14ac:dyDescent="0.3">
      <c r="A376" s="3"/>
      <c r="D376">
        <f t="shared" si="10"/>
        <v>1</v>
      </c>
      <c r="W376" s="6" t="s">
        <v>392</v>
      </c>
    </row>
    <row r="377" spans="1:23" x14ac:dyDescent="0.3">
      <c r="A377" s="3"/>
      <c r="D377">
        <f t="shared" si="10"/>
        <v>1</v>
      </c>
      <c r="W377" s="5" t="s">
        <v>393</v>
      </c>
    </row>
    <row r="378" spans="1:23" x14ac:dyDescent="0.3">
      <c r="A378" s="3"/>
      <c r="D378">
        <f t="shared" si="10"/>
        <v>1</v>
      </c>
      <c r="W378" s="6" t="s">
        <v>394</v>
      </c>
    </row>
    <row r="379" spans="1:23" x14ac:dyDescent="0.3">
      <c r="A379" s="3"/>
      <c r="D379">
        <f t="shared" si="10"/>
        <v>1</v>
      </c>
      <c r="W379" s="5" t="s">
        <v>395</v>
      </c>
    </row>
    <row r="380" spans="1:23" x14ac:dyDescent="0.3">
      <c r="A380" s="3"/>
      <c r="D380">
        <f t="shared" si="10"/>
        <v>1</v>
      </c>
      <c r="W380" s="6" t="s">
        <v>396</v>
      </c>
    </row>
    <row r="381" spans="1:23" x14ac:dyDescent="0.3">
      <c r="A381" s="3"/>
      <c r="D381">
        <f t="shared" si="10"/>
        <v>1</v>
      </c>
      <c r="W381" s="5" t="s">
        <v>397</v>
      </c>
    </row>
    <row r="382" spans="1:23" x14ac:dyDescent="0.3">
      <c r="A382" s="3"/>
      <c r="D382">
        <f t="shared" si="10"/>
        <v>1</v>
      </c>
      <c r="W382" s="6" t="s">
        <v>398</v>
      </c>
    </row>
    <row r="383" spans="1:23" x14ac:dyDescent="0.3">
      <c r="A383" s="3"/>
      <c r="D383">
        <f t="shared" si="10"/>
        <v>1</v>
      </c>
      <c r="W383" s="5" t="s">
        <v>399</v>
      </c>
    </row>
    <row r="384" spans="1:23" x14ac:dyDescent="0.3">
      <c r="A384" s="3"/>
      <c r="D384">
        <f t="shared" si="10"/>
        <v>1</v>
      </c>
      <c r="W384" s="6" t="s">
        <v>400</v>
      </c>
    </row>
    <row r="385" spans="1:23" x14ac:dyDescent="0.3">
      <c r="A385" s="3"/>
      <c r="D385">
        <f t="shared" si="10"/>
        <v>1</v>
      </c>
      <c r="W385" s="5" t="s">
        <v>401</v>
      </c>
    </row>
    <row r="386" spans="1:23" x14ac:dyDescent="0.3">
      <c r="A386" s="3"/>
      <c r="D386">
        <f t="shared" si="10"/>
        <v>1</v>
      </c>
      <c r="W386" s="6" t="s">
        <v>402</v>
      </c>
    </row>
    <row r="387" spans="1:23" x14ac:dyDescent="0.3">
      <c r="A387" s="3"/>
      <c r="D387">
        <f t="shared" ref="D387:D418" si="11">IF(C387=1,13,IF(C387=2,11,IF(C387=3,10,IF(C387=4,9,IF(C387=5,8,IF(C387=6,7,IF(C387=7,6,IF(C387=8,5,IF(C387=9,4,IF(C387=10,3,IF(C387=11,2,IF(C387&lt;=16,1))))))))))))</f>
        <v>1</v>
      </c>
      <c r="W387" s="5" t="s">
        <v>403</v>
      </c>
    </row>
    <row r="388" spans="1:23" x14ac:dyDescent="0.3">
      <c r="A388" s="3"/>
      <c r="D388">
        <f t="shared" si="11"/>
        <v>1</v>
      </c>
      <c r="W388" s="6" t="s">
        <v>404</v>
      </c>
    </row>
    <row r="389" spans="1:23" x14ac:dyDescent="0.3">
      <c r="A389" s="3"/>
      <c r="D389">
        <f t="shared" si="11"/>
        <v>1</v>
      </c>
      <c r="W389" s="5" t="s">
        <v>405</v>
      </c>
    </row>
    <row r="390" spans="1:23" x14ac:dyDescent="0.3">
      <c r="A390" s="3"/>
      <c r="D390">
        <f t="shared" si="11"/>
        <v>1</v>
      </c>
      <c r="W390" s="6" t="s">
        <v>406</v>
      </c>
    </row>
    <row r="391" spans="1:23" x14ac:dyDescent="0.3">
      <c r="A391" s="3"/>
      <c r="D391">
        <f t="shared" si="11"/>
        <v>1</v>
      </c>
      <c r="W391" s="5" t="s">
        <v>407</v>
      </c>
    </row>
    <row r="392" spans="1:23" x14ac:dyDescent="0.3">
      <c r="A392" s="3"/>
      <c r="D392">
        <f t="shared" si="11"/>
        <v>1</v>
      </c>
      <c r="W392" s="9" t="s">
        <v>408</v>
      </c>
    </row>
    <row r="393" spans="1:23" x14ac:dyDescent="0.3">
      <c r="A393" s="3"/>
      <c r="D393">
        <f t="shared" si="11"/>
        <v>1</v>
      </c>
    </row>
    <row r="394" spans="1:23" x14ac:dyDescent="0.3">
      <c r="A394" s="3"/>
      <c r="D394">
        <f t="shared" si="11"/>
        <v>1</v>
      </c>
    </row>
    <row r="395" spans="1:23" x14ac:dyDescent="0.3">
      <c r="A395" s="3"/>
      <c r="D395">
        <f t="shared" si="11"/>
        <v>1</v>
      </c>
    </row>
    <row r="396" spans="1:23" x14ac:dyDescent="0.3">
      <c r="A396" s="3"/>
      <c r="D396">
        <f t="shared" si="11"/>
        <v>1</v>
      </c>
    </row>
    <row r="397" spans="1:23" x14ac:dyDescent="0.3">
      <c r="A397" s="3"/>
      <c r="D397">
        <f t="shared" si="11"/>
        <v>1</v>
      </c>
    </row>
    <row r="398" spans="1:23" x14ac:dyDescent="0.3">
      <c r="A398" s="3"/>
      <c r="D398">
        <f t="shared" si="11"/>
        <v>1</v>
      </c>
    </row>
    <row r="399" spans="1:23" x14ac:dyDescent="0.3">
      <c r="A399" s="3"/>
      <c r="D399">
        <f t="shared" si="11"/>
        <v>1</v>
      </c>
    </row>
    <row r="400" spans="1:23" x14ac:dyDescent="0.3">
      <c r="A400" s="3"/>
      <c r="D400">
        <f t="shared" si="11"/>
        <v>1</v>
      </c>
    </row>
    <row r="401" spans="1:4" x14ac:dyDescent="0.3">
      <c r="A401" s="3"/>
      <c r="D401">
        <f t="shared" si="11"/>
        <v>1</v>
      </c>
    </row>
    <row r="402" spans="1:4" x14ac:dyDescent="0.3">
      <c r="A402" s="3"/>
      <c r="D402">
        <f t="shared" si="11"/>
        <v>1</v>
      </c>
    </row>
    <row r="403" spans="1:4" x14ac:dyDescent="0.3">
      <c r="A403" s="3"/>
      <c r="D403">
        <f t="shared" si="11"/>
        <v>1</v>
      </c>
    </row>
    <row r="404" spans="1:4" x14ac:dyDescent="0.3">
      <c r="A404" s="3"/>
      <c r="D404">
        <f t="shared" si="11"/>
        <v>1</v>
      </c>
    </row>
    <row r="405" spans="1:4" x14ac:dyDescent="0.3">
      <c r="A405" s="3"/>
      <c r="D405">
        <f t="shared" si="11"/>
        <v>1</v>
      </c>
    </row>
    <row r="406" spans="1:4" x14ac:dyDescent="0.3">
      <c r="A406" s="3"/>
      <c r="D406">
        <f t="shared" si="11"/>
        <v>1</v>
      </c>
    </row>
    <row r="407" spans="1:4" x14ac:dyDescent="0.3">
      <c r="A407" s="3"/>
      <c r="D407">
        <f t="shared" si="11"/>
        <v>1</v>
      </c>
    </row>
    <row r="408" spans="1:4" x14ac:dyDescent="0.3">
      <c r="A408" s="3"/>
      <c r="D408">
        <f t="shared" si="11"/>
        <v>1</v>
      </c>
    </row>
    <row r="409" spans="1:4" x14ac:dyDescent="0.3">
      <c r="A409" s="3"/>
      <c r="D409">
        <f t="shared" si="11"/>
        <v>1</v>
      </c>
    </row>
    <row r="410" spans="1:4" x14ac:dyDescent="0.3">
      <c r="A410" s="3"/>
      <c r="D410">
        <f t="shared" si="11"/>
        <v>1</v>
      </c>
    </row>
    <row r="411" spans="1:4" x14ac:dyDescent="0.3">
      <c r="A411" s="3"/>
      <c r="D411">
        <f t="shared" si="11"/>
        <v>1</v>
      </c>
    </row>
    <row r="412" spans="1:4" x14ac:dyDescent="0.3">
      <c r="A412" s="3"/>
      <c r="D412">
        <f t="shared" si="11"/>
        <v>1</v>
      </c>
    </row>
    <row r="413" spans="1:4" x14ac:dyDescent="0.3">
      <c r="A413" s="3"/>
      <c r="D413">
        <f t="shared" si="11"/>
        <v>1</v>
      </c>
    </row>
    <row r="414" spans="1:4" x14ac:dyDescent="0.3">
      <c r="A414" s="3"/>
      <c r="D414">
        <f t="shared" si="11"/>
        <v>1</v>
      </c>
    </row>
    <row r="415" spans="1:4" x14ac:dyDescent="0.3">
      <c r="A415" s="3"/>
      <c r="D415">
        <f t="shared" si="11"/>
        <v>1</v>
      </c>
    </row>
    <row r="416" spans="1:4" x14ac:dyDescent="0.3">
      <c r="A416" s="3"/>
      <c r="D416">
        <f t="shared" si="11"/>
        <v>1</v>
      </c>
    </row>
    <row r="417" spans="1:4" x14ac:dyDescent="0.3">
      <c r="A417" s="3"/>
      <c r="D417">
        <f t="shared" si="11"/>
        <v>1</v>
      </c>
    </row>
    <row r="418" spans="1:4" x14ac:dyDescent="0.3">
      <c r="A418" s="3"/>
      <c r="D418">
        <f t="shared" si="11"/>
        <v>1</v>
      </c>
    </row>
    <row r="419" spans="1:4" x14ac:dyDescent="0.3">
      <c r="A419" s="3"/>
      <c r="D419">
        <f t="shared" ref="D419:D450" si="12">IF(C419=1,13,IF(C419=2,11,IF(C419=3,10,IF(C419=4,9,IF(C419=5,8,IF(C419=6,7,IF(C419=7,6,IF(C419=8,5,IF(C419=9,4,IF(C419=10,3,IF(C419=11,2,IF(C419&lt;=16,1))))))))))))</f>
        <v>1</v>
      </c>
    </row>
    <row r="420" spans="1:4" x14ac:dyDescent="0.3">
      <c r="A420" s="3"/>
      <c r="D420">
        <f t="shared" si="12"/>
        <v>1</v>
      </c>
    </row>
    <row r="421" spans="1:4" x14ac:dyDescent="0.3">
      <c r="A421" s="3"/>
      <c r="D421">
        <f t="shared" si="12"/>
        <v>1</v>
      </c>
    </row>
    <row r="422" spans="1:4" x14ac:dyDescent="0.3">
      <c r="A422" s="3"/>
      <c r="D422">
        <f t="shared" si="12"/>
        <v>1</v>
      </c>
    </row>
    <row r="423" spans="1:4" x14ac:dyDescent="0.3">
      <c r="A423" s="3"/>
      <c r="D423">
        <f t="shared" si="12"/>
        <v>1</v>
      </c>
    </row>
    <row r="424" spans="1:4" x14ac:dyDescent="0.3">
      <c r="A424" s="3"/>
      <c r="D424">
        <f t="shared" si="12"/>
        <v>1</v>
      </c>
    </row>
    <row r="425" spans="1:4" x14ac:dyDescent="0.3">
      <c r="A425" s="3"/>
      <c r="D425">
        <f t="shared" si="12"/>
        <v>1</v>
      </c>
    </row>
    <row r="426" spans="1:4" x14ac:dyDescent="0.3">
      <c r="A426" s="3"/>
      <c r="D426">
        <f t="shared" si="12"/>
        <v>1</v>
      </c>
    </row>
    <row r="427" spans="1:4" x14ac:dyDescent="0.3">
      <c r="A427" s="3"/>
      <c r="D427">
        <f t="shared" si="12"/>
        <v>1</v>
      </c>
    </row>
    <row r="428" spans="1:4" x14ac:dyDescent="0.3">
      <c r="A428" s="3"/>
      <c r="D428">
        <f t="shared" si="12"/>
        <v>1</v>
      </c>
    </row>
    <row r="429" spans="1:4" x14ac:dyDescent="0.3">
      <c r="A429" s="3"/>
      <c r="D429">
        <f t="shared" si="12"/>
        <v>1</v>
      </c>
    </row>
    <row r="430" spans="1:4" x14ac:dyDescent="0.3">
      <c r="A430" s="3"/>
      <c r="D430">
        <f t="shared" si="12"/>
        <v>1</v>
      </c>
    </row>
    <row r="431" spans="1:4" x14ac:dyDescent="0.3">
      <c r="A431" s="3"/>
      <c r="D431">
        <f t="shared" si="12"/>
        <v>1</v>
      </c>
    </row>
    <row r="432" spans="1:4" x14ac:dyDescent="0.3">
      <c r="A432" s="3"/>
      <c r="D432">
        <f t="shared" si="12"/>
        <v>1</v>
      </c>
    </row>
    <row r="433" spans="1:4" x14ac:dyDescent="0.3">
      <c r="A433" s="3"/>
      <c r="D433">
        <f t="shared" si="12"/>
        <v>1</v>
      </c>
    </row>
    <row r="434" spans="1:4" x14ac:dyDescent="0.3">
      <c r="A434" s="3"/>
      <c r="D434">
        <f t="shared" si="12"/>
        <v>1</v>
      </c>
    </row>
    <row r="435" spans="1:4" x14ac:dyDescent="0.3">
      <c r="A435" s="3"/>
      <c r="D435">
        <f t="shared" si="12"/>
        <v>1</v>
      </c>
    </row>
    <row r="436" spans="1:4" x14ac:dyDescent="0.3">
      <c r="A436" s="3"/>
      <c r="D436">
        <f t="shared" si="12"/>
        <v>1</v>
      </c>
    </row>
    <row r="437" spans="1:4" x14ac:dyDescent="0.3">
      <c r="A437" s="3"/>
      <c r="D437">
        <f t="shared" si="12"/>
        <v>1</v>
      </c>
    </row>
    <row r="438" spans="1:4" x14ac:dyDescent="0.3">
      <c r="A438" s="3"/>
      <c r="D438">
        <f t="shared" si="12"/>
        <v>1</v>
      </c>
    </row>
    <row r="439" spans="1:4" x14ac:dyDescent="0.3">
      <c r="A439" s="3"/>
      <c r="D439">
        <f t="shared" si="12"/>
        <v>1</v>
      </c>
    </row>
    <row r="440" spans="1:4" x14ac:dyDescent="0.3">
      <c r="A440" s="3"/>
      <c r="D440">
        <f t="shared" si="12"/>
        <v>1</v>
      </c>
    </row>
    <row r="441" spans="1:4" x14ac:dyDescent="0.3">
      <c r="A441" s="3"/>
      <c r="D441">
        <f t="shared" si="12"/>
        <v>1</v>
      </c>
    </row>
    <row r="442" spans="1:4" x14ac:dyDescent="0.3">
      <c r="A442" s="3"/>
      <c r="D442">
        <f t="shared" si="12"/>
        <v>1</v>
      </c>
    </row>
    <row r="443" spans="1:4" x14ac:dyDescent="0.3">
      <c r="A443" s="3"/>
      <c r="D443">
        <f t="shared" si="12"/>
        <v>1</v>
      </c>
    </row>
    <row r="444" spans="1:4" x14ac:dyDescent="0.3">
      <c r="A444" s="3"/>
      <c r="D444">
        <f t="shared" si="12"/>
        <v>1</v>
      </c>
    </row>
    <row r="445" spans="1:4" x14ac:dyDescent="0.3">
      <c r="A445" s="3"/>
      <c r="D445">
        <f t="shared" si="12"/>
        <v>1</v>
      </c>
    </row>
    <row r="446" spans="1:4" x14ac:dyDescent="0.3">
      <c r="A446" s="3"/>
      <c r="D446">
        <f t="shared" si="12"/>
        <v>1</v>
      </c>
    </row>
    <row r="447" spans="1:4" x14ac:dyDescent="0.3">
      <c r="A447" s="3"/>
      <c r="D447">
        <f t="shared" si="12"/>
        <v>1</v>
      </c>
    </row>
    <row r="448" spans="1:4" x14ac:dyDescent="0.3">
      <c r="A448" s="3"/>
      <c r="D448">
        <f t="shared" si="12"/>
        <v>1</v>
      </c>
    </row>
    <row r="449" spans="1:4" x14ac:dyDescent="0.3">
      <c r="A449" s="3"/>
      <c r="D449">
        <f t="shared" si="12"/>
        <v>1</v>
      </c>
    </row>
    <row r="450" spans="1:4" x14ac:dyDescent="0.3">
      <c r="A450" s="3"/>
      <c r="D450">
        <f t="shared" si="12"/>
        <v>1</v>
      </c>
    </row>
    <row r="451" spans="1:4" x14ac:dyDescent="0.3">
      <c r="A451" s="3"/>
      <c r="D451">
        <f t="shared" ref="D451:D482" si="13">IF(C451=1,13,IF(C451=2,11,IF(C451=3,10,IF(C451=4,9,IF(C451=5,8,IF(C451=6,7,IF(C451=7,6,IF(C451=8,5,IF(C451=9,4,IF(C451=10,3,IF(C451=11,2,IF(C451&lt;=16,1))))))))))))</f>
        <v>1</v>
      </c>
    </row>
    <row r="452" spans="1:4" x14ac:dyDescent="0.3">
      <c r="A452" s="3"/>
      <c r="D452">
        <f t="shared" si="13"/>
        <v>1</v>
      </c>
    </row>
    <row r="453" spans="1:4" x14ac:dyDescent="0.3">
      <c r="A453" s="3"/>
      <c r="D453">
        <f t="shared" si="13"/>
        <v>1</v>
      </c>
    </row>
    <row r="454" spans="1:4" x14ac:dyDescent="0.3">
      <c r="A454" s="3"/>
      <c r="D454">
        <f t="shared" si="13"/>
        <v>1</v>
      </c>
    </row>
    <row r="455" spans="1:4" x14ac:dyDescent="0.3">
      <c r="A455" s="3"/>
      <c r="D455">
        <f t="shared" si="13"/>
        <v>1</v>
      </c>
    </row>
    <row r="456" spans="1:4" x14ac:dyDescent="0.3">
      <c r="A456" s="3"/>
      <c r="D456">
        <f t="shared" si="13"/>
        <v>1</v>
      </c>
    </row>
    <row r="457" spans="1:4" x14ac:dyDescent="0.3">
      <c r="A457" s="3"/>
      <c r="D457">
        <f t="shared" si="13"/>
        <v>1</v>
      </c>
    </row>
    <row r="458" spans="1:4" x14ac:dyDescent="0.3">
      <c r="A458" s="3"/>
      <c r="D458">
        <f t="shared" si="13"/>
        <v>1</v>
      </c>
    </row>
    <row r="459" spans="1:4" x14ac:dyDescent="0.3">
      <c r="A459" s="3"/>
      <c r="D459">
        <f t="shared" si="13"/>
        <v>1</v>
      </c>
    </row>
    <row r="460" spans="1:4" x14ac:dyDescent="0.3">
      <c r="A460" s="3"/>
      <c r="D460">
        <f t="shared" si="13"/>
        <v>1</v>
      </c>
    </row>
    <row r="461" spans="1:4" x14ac:dyDescent="0.3">
      <c r="A461" s="3"/>
      <c r="D461">
        <f t="shared" si="13"/>
        <v>1</v>
      </c>
    </row>
    <row r="462" spans="1:4" x14ac:dyDescent="0.3">
      <c r="A462" s="3"/>
      <c r="D462">
        <f t="shared" si="13"/>
        <v>1</v>
      </c>
    </row>
    <row r="463" spans="1:4" x14ac:dyDescent="0.3">
      <c r="A463" s="3"/>
      <c r="D463">
        <f t="shared" si="13"/>
        <v>1</v>
      </c>
    </row>
    <row r="464" spans="1:4" x14ac:dyDescent="0.3">
      <c r="A464" s="3"/>
      <c r="D464">
        <f t="shared" si="13"/>
        <v>1</v>
      </c>
    </row>
    <row r="465" spans="1:4" x14ac:dyDescent="0.3">
      <c r="A465" s="3"/>
      <c r="D465">
        <f t="shared" si="13"/>
        <v>1</v>
      </c>
    </row>
    <row r="466" spans="1:4" x14ac:dyDescent="0.3">
      <c r="A466" s="3"/>
      <c r="D466">
        <f t="shared" si="13"/>
        <v>1</v>
      </c>
    </row>
    <row r="467" spans="1:4" x14ac:dyDescent="0.3">
      <c r="A467" s="3"/>
      <c r="D467">
        <f t="shared" si="13"/>
        <v>1</v>
      </c>
    </row>
    <row r="468" spans="1:4" x14ac:dyDescent="0.3">
      <c r="A468" s="3"/>
      <c r="D468">
        <f t="shared" si="13"/>
        <v>1</v>
      </c>
    </row>
    <row r="469" spans="1:4" x14ac:dyDescent="0.3">
      <c r="A469" s="3"/>
      <c r="D469">
        <f t="shared" si="13"/>
        <v>1</v>
      </c>
    </row>
    <row r="470" spans="1:4" x14ac:dyDescent="0.3">
      <c r="A470" s="3"/>
      <c r="D470">
        <f t="shared" si="13"/>
        <v>1</v>
      </c>
    </row>
    <row r="471" spans="1:4" x14ac:dyDescent="0.3">
      <c r="A471" s="3"/>
      <c r="D471">
        <f t="shared" si="13"/>
        <v>1</v>
      </c>
    </row>
    <row r="472" spans="1:4" x14ac:dyDescent="0.3">
      <c r="A472" s="3"/>
      <c r="D472">
        <f t="shared" si="13"/>
        <v>1</v>
      </c>
    </row>
    <row r="473" spans="1:4" x14ac:dyDescent="0.3">
      <c r="A473" s="3"/>
      <c r="D473">
        <f t="shared" si="13"/>
        <v>1</v>
      </c>
    </row>
    <row r="474" spans="1:4" x14ac:dyDescent="0.3">
      <c r="A474" s="3"/>
      <c r="D474">
        <f t="shared" si="13"/>
        <v>1</v>
      </c>
    </row>
    <row r="475" spans="1:4" x14ac:dyDescent="0.3">
      <c r="A475" s="3"/>
      <c r="D475">
        <f t="shared" si="13"/>
        <v>1</v>
      </c>
    </row>
    <row r="476" spans="1:4" x14ac:dyDescent="0.3">
      <c r="A476" s="3"/>
      <c r="D476">
        <f t="shared" si="13"/>
        <v>1</v>
      </c>
    </row>
    <row r="477" spans="1:4" x14ac:dyDescent="0.3">
      <c r="A477" s="3"/>
      <c r="D477">
        <f t="shared" si="13"/>
        <v>1</v>
      </c>
    </row>
    <row r="478" spans="1:4" x14ac:dyDescent="0.3">
      <c r="A478" s="3"/>
      <c r="D478">
        <f t="shared" si="13"/>
        <v>1</v>
      </c>
    </row>
    <row r="479" spans="1:4" x14ac:dyDescent="0.3">
      <c r="A479" s="3"/>
      <c r="D479">
        <f t="shared" si="13"/>
        <v>1</v>
      </c>
    </row>
    <row r="480" spans="1:4" x14ac:dyDescent="0.3">
      <c r="A480" s="3"/>
      <c r="D480">
        <f t="shared" si="13"/>
        <v>1</v>
      </c>
    </row>
    <row r="481" spans="1:4" x14ac:dyDescent="0.3">
      <c r="A481" s="3"/>
      <c r="D481">
        <f t="shared" si="13"/>
        <v>1</v>
      </c>
    </row>
    <row r="482" spans="1:4" x14ac:dyDescent="0.3">
      <c r="A482" s="3"/>
      <c r="D482">
        <f t="shared" si="13"/>
        <v>1</v>
      </c>
    </row>
    <row r="483" spans="1:4" x14ac:dyDescent="0.3">
      <c r="A483" s="3"/>
      <c r="D483">
        <f t="shared" ref="D483:D505" si="14">IF(C483=1,13,IF(C483=2,11,IF(C483=3,10,IF(C483=4,9,IF(C483=5,8,IF(C483=6,7,IF(C483=7,6,IF(C483=8,5,IF(C483=9,4,IF(C483=10,3,IF(C483=11,2,IF(C483&lt;=16,1))))))))))))</f>
        <v>1</v>
      </c>
    </row>
    <row r="484" spans="1:4" x14ac:dyDescent="0.3">
      <c r="A484" s="3"/>
      <c r="D484">
        <f t="shared" si="14"/>
        <v>1</v>
      </c>
    </row>
    <row r="485" spans="1:4" x14ac:dyDescent="0.3">
      <c r="A485" s="3"/>
      <c r="D485">
        <f t="shared" si="14"/>
        <v>1</v>
      </c>
    </row>
    <row r="486" spans="1:4" x14ac:dyDescent="0.3">
      <c r="A486" s="3"/>
      <c r="D486">
        <f t="shared" si="14"/>
        <v>1</v>
      </c>
    </row>
    <row r="487" spans="1:4" x14ac:dyDescent="0.3">
      <c r="A487" s="3"/>
      <c r="D487">
        <f t="shared" si="14"/>
        <v>1</v>
      </c>
    </row>
    <row r="488" spans="1:4" x14ac:dyDescent="0.3">
      <c r="A488" s="3"/>
      <c r="D488">
        <f t="shared" si="14"/>
        <v>1</v>
      </c>
    </row>
    <row r="489" spans="1:4" x14ac:dyDescent="0.3">
      <c r="A489" s="3"/>
      <c r="D489">
        <f t="shared" si="14"/>
        <v>1</v>
      </c>
    </row>
    <row r="490" spans="1:4" x14ac:dyDescent="0.3">
      <c r="A490" s="3"/>
      <c r="D490">
        <f t="shared" si="14"/>
        <v>1</v>
      </c>
    </row>
    <row r="491" spans="1:4" x14ac:dyDescent="0.3">
      <c r="A491" s="3"/>
      <c r="D491">
        <f t="shared" si="14"/>
        <v>1</v>
      </c>
    </row>
    <row r="492" spans="1:4" x14ac:dyDescent="0.3">
      <c r="A492" s="3"/>
      <c r="D492">
        <f t="shared" si="14"/>
        <v>1</v>
      </c>
    </row>
    <row r="493" spans="1:4" x14ac:dyDescent="0.3">
      <c r="A493" s="3"/>
      <c r="D493">
        <f t="shared" si="14"/>
        <v>1</v>
      </c>
    </row>
    <row r="494" spans="1:4" x14ac:dyDescent="0.3">
      <c r="A494" s="3"/>
      <c r="D494">
        <f t="shared" si="14"/>
        <v>1</v>
      </c>
    </row>
    <row r="495" spans="1:4" x14ac:dyDescent="0.3">
      <c r="A495" s="3"/>
      <c r="D495">
        <f t="shared" si="14"/>
        <v>1</v>
      </c>
    </row>
    <row r="496" spans="1:4" x14ac:dyDescent="0.3">
      <c r="A496" s="3"/>
      <c r="D496">
        <f t="shared" si="14"/>
        <v>1</v>
      </c>
    </row>
    <row r="497" spans="1:4" x14ac:dyDescent="0.3">
      <c r="A497" s="3"/>
      <c r="D497">
        <f t="shared" si="14"/>
        <v>1</v>
      </c>
    </row>
    <row r="498" spans="1:4" x14ac:dyDescent="0.3">
      <c r="A498" s="3"/>
      <c r="D498">
        <f t="shared" si="14"/>
        <v>1</v>
      </c>
    </row>
    <row r="499" spans="1:4" x14ac:dyDescent="0.3">
      <c r="A499" s="3"/>
      <c r="D499">
        <f t="shared" si="14"/>
        <v>1</v>
      </c>
    </row>
    <row r="500" spans="1:4" x14ac:dyDescent="0.3">
      <c r="A500" s="3"/>
      <c r="D500">
        <f t="shared" si="14"/>
        <v>1</v>
      </c>
    </row>
    <row r="501" spans="1:4" x14ac:dyDescent="0.3">
      <c r="A501" s="3"/>
      <c r="D501">
        <f t="shared" si="14"/>
        <v>1</v>
      </c>
    </row>
    <row r="502" spans="1:4" x14ac:dyDescent="0.3">
      <c r="A502" s="3"/>
      <c r="D502">
        <f t="shared" si="14"/>
        <v>1</v>
      </c>
    </row>
    <row r="503" spans="1:4" x14ac:dyDescent="0.3">
      <c r="A503" s="3"/>
      <c r="D503">
        <f t="shared" si="14"/>
        <v>1</v>
      </c>
    </row>
    <row r="504" spans="1:4" x14ac:dyDescent="0.3">
      <c r="A504" s="3"/>
      <c r="D504">
        <f t="shared" si="14"/>
        <v>1</v>
      </c>
    </row>
    <row r="505" spans="1:4" x14ac:dyDescent="0.3">
      <c r="A505" s="3"/>
      <c r="D505">
        <f t="shared" si="14"/>
        <v>1</v>
      </c>
    </row>
  </sheetData>
  <dataValidations count="1">
    <dataValidation type="list" allowBlank="1" showInputMessage="1" showErrorMessage="1" sqref="B2:B322" xr:uid="{00000000-0002-0000-01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392"/>
  <sheetViews>
    <sheetView zoomScaleNormal="100" workbookViewId="0">
      <selection activeCell="C26" sqref="C26"/>
    </sheetView>
  </sheetViews>
  <sheetFormatPr defaultColWidth="8.6640625" defaultRowHeight="14.4" x14ac:dyDescent="0.3"/>
  <cols>
    <col min="2" max="2" width="48.33203125" customWidth="1"/>
    <col min="11" max="11" width="48.33203125" customWidth="1"/>
  </cols>
  <sheetData>
    <row r="1" spans="2:12" x14ac:dyDescent="0.3">
      <c r="B1" s="23" t="s">
        <v>409</v>
      </c>
      <c r="C1" s="23"/>
      <c r="K1" s="23" t="s">
        <v>410</v>
      </c>
      <c r="L1" s="23"/>
    </row>
    <row r="2" spans="2:12" x14ac:dyDescent="0.3">
      <c r="B2" s="23"/>
      <c r="C2" s="23"/>
      <c r="K2" s="23"/>
      <c r="L2" s="23"/>
    </row>
    <row r="3" spans="2:12" x14ac:dyDescent="0.3">
      <c r="B3" s="10" t="s">
        <v>5</v>
      </c>
      <c r="C3" s="11">
        <f>SUMIF('ΑΝΤΡΕΣ Κ18 '!B:B,B3,'ΑΝΤΡΕΣ Κ18 '!D:D)</f>
        <v>0</v>
      </c>
      <c r="K3" s="10" t="s">
        <v>5</v>
      </c>
      <c r="L3" s="11">
        <f>SUMIF('ΓΥΝΑΙΚΕΣ Κ18'!B:B,B3,'ΓΥΝΑΙΚΕΣ Κ18'!D:D)</f>
        <v>0</v>
      </c>
    </row>
    <row r="4" spans="2:12" x14ac:dyDescent="0.3">
      <c r="B4" s="12" t="s">
        <v>6</v>
      </c>
      <c r="C4" s="11">
        <f>SUMIF('ΑΝΤΡΕΣ Κ18 '!B:B,B4,'ΑΝΤΡΕΣ Κ18 '!D:D)</f>
        <v>10</v>
      </c>
      <c r="K4" s="12" t="s">
        <v>6</v>
      </c>
      <c r="L4" s="11">
        <f>SUMIF('ΓΥΝΑΙΚΕΣ Κ18'!B:B,B4,'ΓΥΝΑΙΚΕΣ Κ18'!D:D)</f>
        <v>13</v>
      </c>
    </row>
    <row r="5" spans="2:12" x14ac:dyDescent="0.3">
      <c r="B5" s="10" t="s">
        <v>7</v>
      </c>
      <c r="C5" s="11">
        <f>SUMIF('ΑΝΤΡΕΣ Κ18 '!B:B,B5,'ΑΝΤΡΕΣ Κ18 '!D:D)</f>
        <v>19</v>
      </c>
      <c r="K5" s="10" t="s">
        <v>7</v>
      </c>
      <c r="L5" s="11">
        <f>SUMIF('ΓΥΝΑΙΚΕΣ Κ18'!B:B,B5,'ΓΥΝΑΙΚΕΣ Κ18'!D:D)</f>
        <v>33</v>
      </c>
    </row>
    <row r="6" spans="2:12" x14ac:dyDescent="0.3">
      <c r="B6" s="12" t="s">
        <v>8</v>
      </c>
      <c r="C6" s="11">
        <f>SUMIF('ΑΝΤΡΕΣ Κ18 '!B:B,B6,'ΑΝΤΡΕΣ Κ18 '!D:D)</f>
        <v>0</v>
      </c>
      <c r="K6" s="12" t="s">
        <v>8</v>
      </c>
      <c r="L6" s="11">
        <f>SUMIF('ΓΥΝΑΙΚΕΣ Κ18'!B:B,B6,'ΓΥΝΑΙΚΕΣ Κ18'!D:D)</f>
        <v>0</v>
      </c>
    </row>
    <row r="7" spans="2:12" x14ac:dyDescent="0.3">
      <c r="B7" s="10" t="s">
        <v>9</v>
      </c>
      <c r="C7" s="11">
        <f>SUMIF('ΑΝΤΡΕΣ Κ18 '!B:B,B7,'ΑΝΤΡΕΣ Κ18 '!D:D)</f>
        <v>0</v>
      </c>
      <c r="K7" s="10" t="s">
        <v>9</v>
      </c>
      <c r="L7" s="11">
        <f>SUMIF('ΓΥΝΑΙΚΕΣ Κ18'!B:B,B7,'ΓΥΝΑΙΚΕΣ Κ18'!D:D)</f>
        <v>0</v>
      </c>
    </row>
    <row r="8" spans="2:12" x14ac:dyDescent="0.3">
      <c r="B8" s="12" t="s">
        <v>10</v>
      </c>
      <c r="C8" s="11">
        <f>SUMIF('ΑΝΤΡΕΣ Κ18 '!B:B,B8,'ΑΝΤΡΕΣ Κ18 '!D:D)</f>
        <v>0</v>
      </c>
      <c r="K8" s="12" t="s">
        <v>10</v>
      </c>
      <c r="L8" s="11">
        <f>SUMIF('ΓΥΝΑΙΚΕΣ Κ18'!B:B,B8,'ΓΥΝΑΙΚΕΣ Κ18'!D:D)</f>
        <v>0</v>
      </c>
    </row>
    <row r="9" spans="2:12" x14ac:dyDescent="0.3">
      <c r="B9" s="10" t="s">
        <v>11</v>
      </c>
      <c r="C9" s="11">
        <f>SUMIF('ΑΝΤΡΕΣ Κ18 '!B:B,B9,'ΑΝΤΡΕΣ Κ18 '!D:D)</f>
        <v>0</v>
      </c>
      <c r="K9" s="10" t="s">
        <v>11</v>
      </c>
      <c r="L9" s="11">
        <f>SUMIF('ΓΥΝΑΙΚΕΣ Κ18'!B:B,B9,'ΓΥΝΑΙΚΕΣ Κ18'!D:D)</f>
        <v>16</v>
      </c>
    </row>
    <row r="10" spans="2:12" x14ac:dyDescent="0.3">
      <c r="B10" s="12" t="s">
        <v>12</v>
      </c>
      <c r="C10" s="11">
        <f>SUMIF('ΑΝΤΡΕΣ Κ18 '!B:B,B10,'ΑΝΤΡΕΣ Κ18 '!D:D)</f>
        <v>0</v>
      </c>
      <c r="K10" s="12" t="s">
        <v>12</v>
      </c>
      <c r="L10" s="11">
        <f>SUMIF('ΓΥΝΑΙΚΕΣ Κ18'!B:B,B10,'ΓΥΝΑΙΚΕΣ Κ18'!D:D)</f>
        <v>14</v>
      </c>
    </row>
    <row r="11" spans="2:12" x14ac:dyDescent="0.3">
      <c r="B11" s="10" t="s">
        <v>13</v>
      </c>
      <c r="C11" s="11">
        <f>SUMIF('ΑΝΤΡΕΣ Κ18 '!B:B,B11,'ΑΝΤΡΕΣ Κ18 '!D:D)</f>
        <v>0</v>
      </c>
      <c r="K11" s="10" t="s">
        <v>13</v>
      </c>
      <c r="L11" s="11">
        <f>SUMIF('ΓΥΝΑΙΚΕΣ Κ18'!B:B,B11,'ΓΥΝΑΙΚΕΣ Κ18'!D:D)</f>
        <v>11</v>
      </c>
    </row>
    <row r="12" spans="2:12" x14ac:dyDescent="0.3">
      <c r="B12" s="12" t="s">
        <v>14</v>
      </c>
      <c r="C12" s="11">
        <f>SUMIF('ΑΝΤΡΕΣ Κ18 '!B:B,B12,'ΑΝΤΡΕΣ Κ18 '!D:D)</f>
        <v>0</v>
      </c>
      <c r="K12" s="12" t="s">
        <v>14</v>
      </c>
      <c r="L12" s="11">
        <f>SUMIF('ΓΥΝΑΙΚΕΣ Κ18'!B:B,B12,'ΓΥΝΑΙΚΕΣ Κ18'!D:D)</f>
        <v>0</v>
      </c>
    </row>
    <row r="13" spans="2:12" x14ac:dyDescent="0.3">
      <c r="B13" s="10" t="s">
        <v>15</v>
      </c>
      <c r="C13" s="11">
        <f>SUMIF('ΑΝΤΡΕΣ Κ18 '!B:B,B13,'ΑΝΤΡΕΣ Κ18 '!D:D)</f>
        <v>21</v>
      </c>
      <c r="K13" s="10" t="s">
        <v>15</v>
      </c>
      <c r="L13" s="11">
        <f>SUMIF('ΓΥΝΑΙΚΕΣ Κ18'!B:B,B13,'ΓΥΝΑΙΚΕΣ Κ18'!D:D)</f>
        <v>1</v>
      </c>
    </row>
    <row r="14" spans="2:12" x14ac:dyDescent="0.3">
      <c r="B14" s="12" t="s">
        <v>16</v>
      </c>
      <c r="C14" s="11">
        <f>SUMIF('ΑΝΤΡΕΣ Κ18 '!B:B,B14,'ΑΝΤΡΕΣ Κ18 '!D:D)</f>
        <v>0</v>
      </c>
      <c r="K14" s="12" t="s">
        <v>16</v>
      </c>
      <c r="L14" s="11">
        <f>SUMIF('ΓΥΝΑΙΚΕΣ Κ18'!B:B,B14,'ΓΥΝΑΙΚΕΣ Κ18'!D:D)</f>
        <v>0</v>
      </c>
    </row>
    <row r="15" spans="2:12" x14ac:dyDescent="0.3">
      <c r="B15" s="10" t="s">
        <v>17</v>
      </c>
      <c r="C15" s="11">
        <f>SUMIF('ΑΝΤΡΕΣ Κ18 '!B:B,B15,'ΑΝΤΡΕΣ Κ18 '!D:D)</f>
        <v>1</v>
      </c>
      <c r="K15" s="10" t="s">
        <v>17</v>
      </c>
      <c r="L15" s="11">
        <f>SUMIF('ΓΥΝΑΙΚΕΣ Κ18'!B:B,B15,'ΓΥΝΑΙΚΕΣ Κ18'!D:D)</f>
        <v>0</v>
      </c>
    </row>
    <row r="16" spans="2:12" x14ac:dyDescent="0.3">
      <c r="B16" s="12" t="s">
        <v>18</v>
      </c>
      <c r="C16" s="11">
        <f>SUMIF('ΑΝΤΡΕΣ Κ18 '!B:B,B16,'ΑΝΤΡΕΣ Κ18 '!D:D)</f>
        <v>0</v>
      </c>
      <c r="K16" s="12" t="s">
        <v>18</v>
      </c>
      <c r="L16" s="11">
        <f>SUMIF('ΓΥΝΑΙΚΕΣ Κ18'!B:B,B16,'ΓΥΝΑΙΚΕΣ Κ18'!D:D)</f>
        <v>0</v>
      </c>
    </row>
    <row r="17" spans="2:12" x14ac:dyDescent="0.3">
      <c r="B17" s="10" t="s">
        <v>19</v>
      </c>
      <c r="C17" s="11">
        <f>SUMIF('ΑΝΤΡΕΣ Κ18 '!B:B,B17,'ΑΝΤΡΕΣ Κ18 '!D:D)</f>
        <v>0</v>
      </c>
      <c r="K17" s="10" t="s">
        <v>19</v>
      </c>
      <c r="L17" s="11">
        <f>SUMIF('ΓΥΝΑΙΚΕΣ Κ18'!B:B,B17,'ΓΥΝΑΙΚΕΣ Κ18'!D:D)</f>
        <v>0</v>
      </c>
    </row>
    <row r="18" spans="2:12" x14ac:dyDescent="0.3">
      <c r="B18" s="12" t="s">
        <v>20</v>
      </c>
      <c r="C18" s="11">
        <f>SUMIF('ΑΝΤΡΕΣ Κ18 '!B:B,B18,'ΑΝΤΡΕΣ Κ18 '!D:D)</f>
        <v>0</v>
      </c>
      <c r="K18" s="12" t="s">
        <v>20</v>
      </c>
      <c r="L18" s="11">
        <f>SUMIF('ΓΥΝΑΙΚΕΣ Κ18'!B:B,B18,'ΓΥΝΑΙΚΕΣ Κ18'!D:D)</f>
        <v>1</v>
      </c>
    </row>
    <row r="19" spans="2:12" x14ac:dyDescent="0.3">
      <c r="B19" s="10" t="s">
        <v>21</v>
      </c>
      <c r="C19" s="11">
        <f>SUMIF('ΑΝΤΡΕΣ Κ18 '!B:B,B19,'ΑΝΤΡΕΣ Κ18 '!D:D)</f>
        <v>26</v>
      </c>
      <c r="K19" s="10" t="s">
        <v>21</v>
      </c>
      <c r="L19" s="11">
        <f>SUMIF('ΓΥΝΑΙΚΕΣ Κ18'!B:B,B19,'ΓΥΝΑΙΚΕΣ Κ18'!D:D)</f>
        <v>4</v>
      </c>
    </row>
    <row r="20" spans="2:12" x14ac:dyDescent="0.3">
      <c r="B20" s="12" t="s">
        <v>22</v>
      </c>
      <c r="C20" s="11">
        <f>SUMIF('ΑΝΤΡΕΣ Κ18 '!B:B,B20,'ΑΝΤΡΕΣ Κ18 '!D:D)</f>
        <v>1</v>
      </c>
      <c r="K20" s="12" t="s">
        <v>22</v>
      </c>
      <c r="L20" s="11">
        <f>SUMIF('ΓΥΝΑΙΚΕΣ Κ18'!B:B,B20,'ΓΥΝΑΙΚΕΣ Κ18'!D:D)</f>
        <v>12</v>
      </c>
    </row>
    <row r="21" spans="2:12" x14ac:dyDescent="0.3">
      <c r="B21" s="10" t="s">
        <v>23</v>
      </c>
      <c r="C21" s="11">
        <f>SUMIF('ΑΝΤΡΕΣ Κ18 '!B:B,B21,'ΑΝΤΡΕΣ Κ18 '!D:D)</f>
        <v>0</v>
      </c>
      <c r="K21" s="10" t="s">
        <v>23</v>
      </c>
      <c r="L21" s="11">
        <f>SUMIF('ΓΥΝΑΙΚΕΣ Κ18'!B:B,B21,'ΓΥΝΑΙΚΕΣ Κ18'!D:D)</f>
        <v>0</v>
      </c>
    </row>
    <row r="22" spans="2:12" x14ac:dyDescent="0.3">
      <c r="B22" s="12" t="s">
        <v>24</v>
      </c>
      <c r="C22" s="11">
        <f>SUMIF('ΑΝΤΡΕΣ Κ18 '!B:B,B22,'ΑΝΤΡΕΣ Κ18 '!D:D)</f>
        <v>0</v>
      </c>
      <c r="K22" s="12" t="s">
        <v>24</v>
      </c>
      <c r="L22" s="11">
        <f>SUMIF('ΓΥΝΑΙΚΕΣ Κ18'!B:B,B22,'ΓΥΝΑΙΚΕΣ Κ18'!D:D)</f>
        <v>0</v>
      </c>
    </row>
    <row r="23" spans="2:12" x14ac:dyDescent="0.3">
      <c r="B23" s="10" t="s">
        <v>25</v>
      </c>
      <c r="C23" s="11">
        <f>SUMIF('ΑΝΤΡΕΣ Κ18 '!B:B,B23,'ΑΝΤΡΕΣ Κ18 '!D:D)</f>
        <v>5</v>
      </c>
      <c r="K23" s="10" t="s">
        <v>25</v>
      </c>
      <c r="L23" s="11">
        <f>SUMIF('ΓΥΝΑΙΚΕΣ Κ18'!B:B,B23,'ΓΥΝΑΙΚΕΣ Κ18'!D:D)</f>
        <v>11</v>
      </c>
    </row>
    <row r="24" spans="2:12" x14ac:dyDescent="0.3">
      <c r="B24" s="12" t="s">
        <v>26</v>
      </c>
      <c r="C24" s="11">
        <f>SUMIF('ΑΝΤΡΕΣ Κ18 '!B:B,B24,'ΑΝΤΡΕΣ Κ18 '!D:D)</f>
        <v>0</v>
      </c>
      <c r="K24" s="12" t="s">
        <v>26</v>
      </c>
      <c r="L24" s="11">
        <f>SUMIF('ΓΥΝΑΙΚΕΣ Κ18'!B:B,B24,'ΓΥΝΑΙΚΕΣ Κ18'!D:D)</f>
        <v>0</v>
      </c>
    </row>
    <row r="25" spans="2:12" x14ac:dyDescent="0.3">
      <c r="B25" s="10" t="s">
        <v>27</v>
      </c>
      <c r="C25" s="11">
        <f>SUMIF('ΑΝΤΡΕΣ Κ18 '!B:B,B25,'ΑΝΤΡΕΣ Κ18 '!D:D)</f>
        <v>12</v>
      </c>
      <c r="K25" s="10" t="s">
        <v>27</v>
      </c>
      <c r="L25" s="11">
        <f>SUMIF('ΓΥΝΑΙΚΕΣ Κ18'!B:B,B25,'ΓΥΝΑΙΚΕΣ Κ18'!D:D)</f>
        <v>1</v>
      </c>
    </row>
    <row r="26" spans="2:12" x14ac:dyDescent="0.3">
      <c r="B26" s="12" t="s">
        <v>28</v>
      </c>
      <c r="C26" s="11">
        <f>SUMIF('ΑΝΤΡΕΣ Κ18 '!B:B,B26,'ΑΝΤΡΕΣ Κ18 '!D:D)</f>
        <v>80</v>
      </c>
      <c r="K26" s="12" t="s">
        <v>28</v>
      </c>
      <c r="L26" s="11">
        <f>SUMIF('ΓΥΝΑΙΚΕΣ Κ18'!B:B,B26,'ΓΥΝΑΙΚΕΣ Κ18'!D:D)</f>
        <v>19</v>
      </c>
    </row>
    <row r="27" spans="2:12" x14ac:dyDescent="0.3">
      <c r="B27" s="10" t="s">
        <v>29</v>
      </c>
      <c r="C27" s="11">
        <f>SUMIF('ΑΝΤΡΕΣ Κ18 '!B:B,B27,'ΑΝΤΡΕΣ Κ18 '!D:D)</f>
        <v>0</v>
      </c>
      <c r="K27" s="10" t="s">
        <v>29</v>
      </c>
      <c r="L27" s="11">
        <f>SUMIF('ΓΥΝΑΙΚΕΣ Κ18'!B:B,B27,'ΓΥΝΑΙΚΕΣ Κ18'!D:D)</f>
        <v>0</v>
      </c>
    </row>
    <row r="28" spans="2:12" x14ac:dyDescent="0.3">
      <c r="B28" s="12" t="s">
        <v>30</v>
      </c>
      <c r="C28" s="11">
        <f>SUMIF('ΑΝΤΡΕΣ Κ18 '!B:B,B28,'ΑΝΤΡΕΣ Κ18 '!D:D)</f>
        <v>1</v>
      </c>
      <c r="K28" s="12" t="s">
        <v>30</v>
      </c>
      <c r="L28" s="11">
        <f>SUMIF('ΓΥΝΑΙΚΕΣ Κ18'!B:B,B28,'ΓΥΝΑΙΚΕΣ Κ18'!D:D)</f>
        <v>3</v>
      </c>
    </row>
    <row r="29" spans="2:12" x14ac:dyDescent="0.3">
      <c r="B29" s="10" t="s">
        <v>31</v>
      </c>
      <c r="C29" s="11">
        <f>SUMIF('ΑΝΤΡΕΣ Κ18 '!B:B,B29,'ΑΝΤΡΕΣ Κ18 '!D:D)</f>
        <v>13</v>
      </c>
      <c r="K29" s="10" t="s">
        <v>31</v>
      </c>
      <c r="L29" s="11">
        <f>SUMIF('ΓΥΝΑΙΚΕΣ Κ18'!B:B,B29,'ΓΥΝΑΙΚΕΣ Κ18'!D:D)</f>
        <v>3</v>
      </c>
    </row>
    <row r="30" spans="2:12" x14ac:dyDescent="0.3">
      <c r="B30" s="12" t="s">
        <v>32</v>
      </c>
      <c r="C30" s="11">
        <f>SUMIF('ΑΝΤΡΕΣ Κ18 '!B:B,B30,'ΑΝΤΡΕΣ Κ18 '!D:D)</f>
        <v>34</v>
      </c>
      <c r="K30" s="12" t="s">
        <v>32</v>
      </c>
      <c r="L30" s="11">
        <f>SUMIF('ΓΥΝΑΙΚΕΣ Κ18'!B:B,B30,'ΓΥΝΑΙΚΕΣ Κ18'!D:D)</f>
        <v>111</v>
      </c>
    </row>
    <row r="31" spans="2:12" x14ac:dyDescent="0.3">
      <c r="B31" s="10" t="s">
        <v>33</v>
      </c>
      <c r="C31" s="11">
        <f>SUMIF('ΑΝΤΡΕΣ Κ18 '!B:B,B31,'ΑΝΤΡΕΣ Κ18 '!D:D)</f>
        <v>0</v>
      </c>
      <c r="K31" s="10" t="s">
        <v>33</v>
      </c>
      <c r="L31" s="11">
        <f>SUMIF('ΓΥΝΑΙΚΕΣ Κ18'!B:B,B31,'ΓΥΝΑΙΚΕΣ Κ18'!D:D)</f>
        <v>0</v>
      </c>
    </row>
    <row r="32" spans="2:12" x14ac:dyDescent="0.3">
      <c r="B32" s="12" t="s">
        <v>34</v>
      </c>
      <c r="C32" s="11">
        <f>SUMIF('ΑΝΤΡΕΣ Κ18 '!B:B,B32,'ΑΝΤΡΕΣ Κ18 '!D:D)</f>
        <v>9</v>
      </c>
      <c r="K32" s="12" t="s">
        <v>34</v>
      </c>
      <c r="L32" s="11">
        <f>SUMIF('ΓΥΝΑΙΚΕΣ Κ18'!B:B,B32,'ΓΥΝΑΙΚΕΣ Κ18'!D:D)</f>
        <v>0</v>
      </c>
    </row>
    <row r="33" spans="2:12" x14ac:dyDescent="0.3">
      <c r="B33" s="10" t="s">
        <v>35</v>
      </c>
      <c r="C33" s="11">
        <f>SUMIF('ΑΝΤΡΕΣ Κ18 '!B:B,B33,'ΑΝΤΡΕΣ Κ18 '!D:D)</f>
        <v>4</v>
      </c>
      <c r="K33" s="10" t="s">
        <v>35</v>
      </c>
      <c r="L33" s="11">
        <f>SUMIF('ΓΥΝΑΙΚΕΣ Κ18'!B:B,B33,'ΓΥΝΑΙΚΕΣ Κ18'!D:D)</f>
        <v>32</v>
      </c>
    </row>
    <row r="34" spans="2:12" x14ac:dyDescent="0.3">
      <c r="B34" s="12" t="s">
        <v>36</v>
      </c>
      <c r="C34" s="11">
        <f>SUMIF('ΑΝΤΡΕΣ Κ18 '!B:B,B34,'ΑΝΤΡΕΣ Κ18 '!D:D)</f>
        <v>10</v>
      </c>
      <c r="K34" s="12" t="s">
        <v>36</v>
      </c>
      <c r="L34" s="11">
        <f>SUMIF('ΓΥΝΑΙΚΕΣ Κ18'!B:B,B34,'ΓΥΝΑΙΚΕΣ Κ18'!D:D)</f>
        <v>22</v>
      </c>
    </row>
    <row r="35" spans="2:12" x14ac:dyDescent="0.3">
      <c r="B35" s="10" t="s">
        <v>37</v>
      </c>
      <c r="C35" s="11">
        <f>SUMIF('ΑΝΤΡΕΣ Κ18 '!B:B,B35,'ΑΝΤΡΕΣ Κ18 '!D:D)</f>
        <v>1</v>
      </c>
      <c r="K35" s="10" t="s">
        <v>37</v>
      </c>
      <c r="L35" s="11">
        <f>SUMIF('ΓΥΝΑΙΚΕΣ Κ18'!B:B,B35,'ΓΥΝΑΙΚΕΣ Κ18'!D:D)</f>
        <v>2</v>
      </c>
    </row>
    <row r="36" spans="2:12" x14ac:dyDescent="0.3">
      <c r="B36" s="12" t="s">
        <v>38</v>
      </c>
      <c r="C36" s="11">
        <f>SUMIF('ΑΝΤΡΕΣ Κ18 '!B:B,B36,'ΑΝΤΡΕΣ Κ18 '!D:D)</f>
        <v>42</v>
      </c>
      <c r="K36" s="12" t="s">
        <v>38</v>
      </c>
      <c r="L36" s="11">
        <f>SUMIF('ΓΥΝΑΙΚΕΣ Κ18'!B:B,B36,'ΓΥΝΑΙΚΕΣ Κ18'!D:D)</f>
        <v>63.8</v>
      </c>
    </row>
    <row r="37" spans="2:12" x14ac:dyDescent="0.3">
      <c r="B37" s="10" t="s">
        <v>39</v>
      </c>
      <c r="C37" s="11">
        <f>SUMIF('ΑΝΤΡΕΣ Κ18 '!B:B,B37,'ΑΝΤΡΕΣ Κ18 '!D:D)</f>
        <v>0</v>
      </c>
      <c r="K37" s="10" t="s">
        <v>39</v>
      </c>
      <c r="L37" s="11">
        <f>SUMIF('ΓΥΝΑΙΚΕΣ Κ18'!B:B,B37,'ΓΥΝΑΙΚΕΣ Κ18'!D:D)</f>
        <v>0</v>
      </c>
    </row>
    <row r="38" spans="2:12" x14ac:dyDescent="0.3">
      <c r="B38" s="12" t="s">
        <v>40</v>
      </c>
      <c r="C38" s="11">
        <f>SUMIF('ΑΝΤΡΕΣ Κ18 '!B:B,B38,'ΑΝΤΡΕΣ Κ18 '!D:D)</f>
        <v>0</v>
      </c>
      <c r="K38" s="12" t="s">
        <v>40</v>
      </c>
      <c r="L38" s="11">
        <f>SUMIF('ΓΥΝΑΙΚΕΣ Κ18'!B:B,B38,'ΓΥΝΑΙΚΕΣ Κ18'!D:D)</f>
        <v>0</v>
      </c>
    </row>
    <row r="39" spans="2:12" x14ac:dyDescent="0.3">
      <c r="B39" s="10" t="s">
        <v>41</v>
      </c>
      <c r="C39" s="11">
        <f>SUMIF('ΑΝΤΡΕΣ Κ18 '!B:B,B39,'ΑΝΤΡΕΣ Κ18 '!D:D)</f>
        <v>18</v>
      </c>
      <c r="K39" s="10" t="s">
        <v>41</v>
      </c>
      <c r="L39" s="11">
        <f>SUMIF('ΓΥΝΑΙΚΕΣ Κ18'!B:B,B39,'ΓΥΝΑΙΚΕΣ Κ18'!D:D)</f>
        <v>18</v>
      </c>
    </row>
    <row r="40" spans="2:12" x14ac:dyDescent="0.3">
      <c r="B40" s="12" t="s">
        <v>42</v>
      </c>
      <c r="C40" s="11">
        <f>SUMIF('ΑΝΤΡΕΣ Κ18 '!B:B,B40,'ΑΝΤΡΕΣ Κ18 '!D:D)</f>
        <v>0</v>
      </c>
      <c r="K40" s="12" t="s">
        <v>42</v>
      </c>
      <c r="L40" s="11">
        <f>SUMIF('ΓΥΝΑΙΚΕΣ Κ18'!B:B,B40,'ΓΥΝΑΙΚΕΣ Κ18'!D:D)</f>
        <v>0</v>
      </c>
    </row>
    <row r="41" spans="2:12" x14ac:dyDescent="0.3">
      <c r="B41" s="10" t="s">
        <v>43</v>
      </c>
      <c r="C41" s="11">
        <f>SUMIF('ΑΝΤΡΕΣ Κ18 '!B:B,B41,'ΑΝΤΡΕΣ Κ18 '!D:D)</f>
        <v>0</v>
      </c>
      <c r="K41" s="10" t="s">
        <v>43</v>
      </c>
      <c r="L41" s="11">
        <f>SUMIF('ΓΥΝΑΙΚΕΣ Κ18'!B:B,B41,'ΓΥΝΑΙΚΕΣ Κ18'!D:D)</f>
        <v>1</v>
      </c>
    </row>
    <row r="42" spans="2:12" x14ac:dyDescent="0.3">
      <c r="B42" s="12" t="s">
        <v>44</v>
      </c>
      <c r="C42" s="11">
        <f>SUMIF('ΑΝΤΡΕΣ Κ18 '!B:B,B42,'ΑΝΤΡΕΣ Κ18 '!D:D)</f>
        <v>0</v>
      </c>
      <c r="K42" s="12" t="s">
        <v>44</v>
      </c>
      <c r="L42" s="11">
        <f>SUMIF('ΓΥΝΑΙΚΕΣ Κ18'!B:B,B42,'ΓΥΝΑΙΚΕΣ Κ18'!D:D)</f>
        <v>0</v>
      </c>
    </row>
    <row r="43" spans="2:12" x14ac:dyDescent="0.3">
      <c r="B43" s="10" t="s">
        <v>45</v>
      </c>
      <c r="C43" s="11">
        <f>SUMIF('ΑΝΤΡΕΣ Κ18 '!B:B,B43,'ΑΝΤΡΕΣ Κ18 '!D:D)</f>
        <v>10</v>
      </c>
      <c r="K43" s="10" t="s">
        <v>45</v>
      </c>
      <c r="L43" s="11">
        <f>SUMIF('ΓΥΝΑΙΚΕΣ Κ18'!B:B,B43,'ΓΥΝΑΙΚΕΣ Κ18'!D:D)</f>
        <v>1</v>
      </c>
    </row>
    <row r="44" spans="2:12" x14ac:dyDescent="0.3">
      <c r="B44" s="12" t="s">
        <v>46</v>
      </c>
      <c r="C44" s="11">
        <f>SUMIF('ΑΝΤΡΕΣ Κ18 '!B:B,B44,'ΑΝΤΡΕΣ Κ18 '!D:D)</f>
        <v>0</v>
      </c>
      <c r="K44" s="12" t="s">
        <v>46</v>
      </c>
      <c r="L44" s="11">
        <f>SUMIF('ΓΥΝΑΙΚΕΣ Κ18'!B:B,B44,'ΓΥΝΑΙΚΕΣ Κ18'!D:D)</f>
        <v>7</v>
      </c>
    </row>
    <row r="45" spans="2:12" x14ac:dyDescent="0.3">
      <c r="B45" s="10" t="s">
        <v>47</v>
      </c>
      <c r="C45" s="11">
        <f>SUMIF('ΑΝΤΡΕΣ Κ18 '!B:B,B45,'ΑΝΤΡΕΣ Κ18 '!D:D)</f>
        <v>0</v>
      </c>
      <c r="K45" s="10" t="s">
        <v>47</v>
      </c>
      <c r="L45" s="11">
        <f>SUMIF('ΓΥΝΑΙΚΕΣ Κ18'!B:B,B45,'ΓΥΝΑΙΚΕΣ Κ18'!D:D)</f>
        <v>0</v>
      </c>
    </row>
    <row r="46" spans="2:12" x14ac:dyDescent="0.3">
      <c r="B46" s="12" t="s">
        <v>48</v>
      </c>
      <c r="C46" s="11">
        <f>SUMIF('ΑΝΤΡΕΣ Κ18 '!B:B,B46,'ΑΝΤΡΕΣ Κ18 '!D:D)</f>
        <v>73.3</v>
      </c>
      <c r="K46" s="12" t="s">
        <v>48</v>
      </c>
      <c r="L46" s="11">
        <f>SUMIF('ΓΥΝΑΙΚΕΣ Κ18'!B:B,B46,'ΓΥΝΑΙΚΕΣ Κ18'!D:D)</f>
        <v>39</v>
      </c>
    </row>
    <row r="47" spans="2:12" x14ac:dyDescent="0.3">
      <c r="B47" s="10" t="s">
        <v>49</v>
      </c>
      <c r="C47" s="11">
        <f>SUMIF('ΑΝΤΡΕΣ Κ18 '!B:B,B47,'ΑΝΤΡΕΣ Κ18 '!D:D)</f>
        <v>0</v>
      </c>
      <c r="K47" s="10" t="s">
        <v>49</v>
      </c>
      <c r="L47" s="11">
        <f>SUMIF('ΓΥΝΑΙΚΕΣ Κ18'!B:B,B47,'ΓΥΝΑΙΚΕΣ Κ18'!D:D)</f>
        <v>0</v>
      </c>
    </row>
    <row r="48" spans="2:12" x14ac:dyDescent="0.3">
      <c r="B48" s="12" t="s">
        <v>50</v>
      </c>
      <c r="C48" s="11">
        <f>SUMIF('ΑΝΤΡΕΣ Κ18 '!B:B,B48,'ΑΝΤΡΕΣ Κ18 '!D:D)</f>
        <v>8</v>
      </c>
      <c r="K48" s="12" t="s">
        <v>50</v>
      </c>
      <c r="L48" s="11">
        <f>SUMIF('ΓΥΝΑΙΚΕΣ Κ18'!B:B,B48,'ΓΥΝΑΙΚΕΣ Κ18'!D:D)</f>
        <v>13</v>
      </c>
    </row>
    <row r="49" spans="2:12" x14ac:dyDescent="0.3">
      <c r="B49" s="10" t="s">
        <v>51</v>
      </c>
      <c r="C49" s="11">
        <f>SUMIF('ΑΝΤΡΕΣ Κ18 '!B:B,B49,'ΑΝΤΡΕΣ Κ18 '!D:D)</f>
        <v>0</v>
      </c>
      <c r="K49" s="10" t="s">
        <v>51</v>
      </c>
      <c r="L49" s="11">
        <f>SUMIF('ΓΥΝΑΙΚΕΣ Κ18'!B:B,B49,'ΓΥΝΑΙΚΕΣ Κ18'!D:D)</f>
        <v>20</v>
      </c>
    </row>
    <row r="50" spans="2:12" x14ac:dyDescent="0.3">
      <c r="B50" s="12" t="s">
        <v>52</v>
      </c>
      <c r="C50" s="11">
        <f>SUMIF('ΑΝΤΡΕΣ Κ18 '!B:B,B50,'ΑΝΤΡΕΣ Κ18 '!D:D)</f>
        <v>11</v>
      </c>
      <c r="K50" s="12" t="s">
        <v>52</v>
      </c>
      <c r="L50" s="11">
        <f>SUMIF('ΓΥΝΑΙΚΕΣ Κ18'!B:B,B50,'ΓΥΝΑΙΚΕΣ Κ18'!D:D)</f>
        <v>0</v>
      </c>
    </row>
    <row r="51" spans="2:12" x14ac:dyDescent="0.3">
      <c r="B51" s="10" t="s">
        <v>53</v>
      </c>
      <c r="C51" s="11">
        <f>SUMIF('ΑΝΤΡΕΣ Κ18 '!B:B,B51,'ΑΝΤΡΕΣ Κ18 '!D:D)</f>
        <v>7</v>
      </c>
      <c r="K51" s="10" t="s">
        <v>53</v>
      </c>
      <c r="L51" s="11">
        <f>SUMIF('ΓΥΝΑΙΚΕΣ Κ18'!B:B,B51,'ΓΥΝΑΙΚΕΣ Κ18'!D:D)</f>
        <v>7</v>
      </c>
    </row>
    <row r="52" spans="2:12" x14ac:dyDescent="0.3">
      <c r="B52" s="12" t="s">
        <v>54</v>
      </c>
      <c r="C52" s="11">
        <f>SUMIF('ΑΝΤΡΕΣ Κ18 '!B:B,B52,'ΑΝΤΡΕΣ Κ18 '!D:D)</f>
        <v>0</v>
      </c>
      <c r="K52" s="12" t="s">
        <v>54</v>
      </c>
      <c r="L52" s="11">
        <f>SUMIF('ΓΥΝΑΙΚΕΣ Κ18'!B:B,B52,'ΓΥΝΑΙΚΕΣ Κ18'!D:D)</f>
        <v>0</v>
      </c>
    </row>
    <row r="53" spans="2:12" x14ac:dyDescent="0.3">
      <c r="B53" s="10" t="s">
        <v>55</v>
      </c>
      <c r="C53" s="11">
        <f>SUMIF('ΑΝΤΡΕΣ Κ18 '!B:B,B53,'ΑΝΤΡΕΣ Κ18 '!D:D)</f>
        <v>0</v>
      </c>
      <c r="K53" s="10" t="s">
        <v>55</v>
      </c>
      <c r="L53" s="11">
        <f>SUMIF('ΓΥΝΑΙΚΕΣ Κ18'!B:B,B53,'ΓΥΝΑΙΚΕΣ Κ18'!D:D)</f>
        <v>1</v>
      </c>
    </row>
    <row r="54" spans="2:12" x14ac:dyDescent="0.3">
      <c r="B54" s="12" t="s">
        <v>56</v>
      </c>
      <c r="C54" s="11">
        <f>SUMIF('ΑΝΤΡΕΣ Κ18 '!B:B,B54,'ΑΝΤΡΕΣ Κ18 '!D:D)</f>
        <v>8</v>
      </c>
      <c r="K54" s="12" t="s">
        <v>56</v>
      </c>
      <c r="L54" s="11">
        <f>SUMIF('ΓΥΝΑΙΚΕΣ Κ18'!B:B,B54,'ΓΥΝΑΙΚΕΣ Κ18'!D:D)</f>
        <v>0</v>
      </c>
    </row>
    <row r="55" spans="2:12" x14ac:dyDescent="0.3">
      <c r="B55" s="10" t="s">
        <v>57</v>
      </c>
      <c r="C55" s="11">
        <f>SUMIF('ΑΝΤΡΕΣ Κ18 '!B:B,B55,'ΑΝΤΡΕΣ Κ18 '!D:D)</f>
        <v>0</v>
      </c>
      <c r="K55" s="10" t="s">
        <v>57</v>
      </c>
      <c r="L55" s="11">
        <f>SUMIF('ΓΥΝΑΙΚΕΣ Κ18'!B:B,B55,'ΓΥΝΑΙΚΕΣ Κ18'!D:D)</f>
        <v>0</v>
      </c>
    </row>
    <row r="56" spans="2:12" x14ac:dyDescent="0.3">
      <c r="B56" s="12" t="s">
        <v>58</v>
      </c>
      <c r="C56" s="11">
        <f>SUMIF('ΑΝΤΡΕΣ Κ18 '!B:B,B56,'ΑΝΤΡΕΣ Κ18 '!D:D)</f>
        <v>0</v>
      </c>
      <c r="K56" s="12" t="s">
        <v>58</v>
      </c>
      <c r="L56" s="11">
        <f>SUMIF('ΓΥΝΑΙΚΕΣ Κ18'!B:B,B56,'ΓΥΝΑΙΚΕΣ Κ18'!D:D)</f>
        <v>0</v>
      </c>
    </row>
    <row r="57" spans="2:12" x14ac:dyDescent="0.3">
      <c r="B57" s="10" t="s">
        <v>59</v>
      </c>
      <c r="C57" s="11">
        <f>SUMIF('ΑΝΤΡΕΣ Κ18 '!B:B,B57,'ΑΝΤΡΕΣ Κ18 '!D:D)</f>
        <v>0</v>
      </c>
      <c r="K57" s="10" t="s">
        <v>59</v>
      </c>
      <c r="L57" s="11">
        <f>SUMIF('ΓΥΝΑΙΚΕΣ Κ18'!B:B,B57,'ΓΥΝΑΙΚΕΣ Κ18'!D:D)</f>
        <v>0</v>
      </c>
    </row>
    <row r="58" spans="2:12" x14ac:dyDescent="0.3">
      <c r="B58" s="12" t="s">
        <v>60</v>
      </c>
      <c r="C58" s="11">
        <f>SUMIF('ΑΝΤΡΕΣ Κ18 '!B:B,B58,'ΑΝΤΡΕΣ Κ18 '!D:D)</f>
        <v>0</v>
      </c>
      <c r="K58" s="12" t="s">
        <v>60</v>
      </c>
      <c r="L58" s="11">
        <f>SUMIF('ΓΥΝΑΙΚΕΣ Κ18'!B:B,B58,'ΓΥΝΑΙΚΕΣ Κ18'!D:D)</f>
        <v>0</v>
      </c>
    </row>
    <row r="59" spans="2:12" x14ac:dyDescent="0.3">
      <c r="B59" s="10" t="s">
        <v>61</v>
      </c>
      <c r="C59" s="11">
        <f>SUMIF('ΑΝΤΡΕΣ Κ18 '!B:B,B59,'ΑΝΤΡΕΣ Κ18 '!D:D)</f>
        <v>0</v>
      </c>
      <c r="K59" s="10" t="s">
        <v>61</v>
      </c>
      <c r="L59" s="11">
        <f>SUMIF('ΓΥΝΑΙΚΕΣ Κ18'!B:B,B59,'ΓΥΝΑΙΚΕΣ Κ18'!D:D)</f>
        <v>1</v>
      </c>
    </row>
    <row r="60" spans="2:12" x14ac:dyDescent="0.3">
      <c r="B60" s="12" t="s">
        <v>62</v>
      </c>
      <c r="C60" s="11">
        <f>SUMIF('ΑΝΤΡΕΣ Κ18 '!B:B,B60,'ΑΝΤΡΕΣ Κ18 '!D:D)</f>
        <v>18</v>
      </c>
      <c r="K60" s="12" t="s">
        <v>62</v>
      </c>
      <c r="L60" s="11">
        <f>SUMIF('ΓΥΝΑΙΚΕΣ Κ18'!B:B,B60,'ΓΥΝΑΙΚΕΣ Κ18'!D:D)</f>
        <v>0</v>
      </c>
    </row>
    <row r="61" spans="2:12" x14ac:dyDescent="0.3">
      <c r="B61" s="10" t="s">
        <v>63</v>
      </c>
      <c r="C61" s="11">
        <f>SUMIF('ΑΝΤΡΕΣ Κ18 '!B:B,B61,'ΑΝΤΡΕΣ Κ18 '!D:D)</f>
        <v>11</v>
      </c>
      <c r="K61" s="10" t="s">
        <v>63</v>
      </c>
      <c r="L61" s="11">
        <f>SUMIF('ΓΥΝΑΙΚΕΣ Κ18'!B:B,B61,'ΓΥΝΑΙΚΕΣ Κ18'!D:D)</f>
        <v>0</v>
      </c>
    </row>
    <row r="62" spans="2:12" x14ac:dyDescent="0.3">
      <c r="B62" s="12" t="s">
        <v>64</v>
      </c>
      <c r="C62" s="11">
        <f>SUMIF('ΑΝΤΡΕΣ Κ18 '!B:B,B62,'ΑΝΤΡΕΣ Κ18 '!D:D)</f>
        <v>0</v>
      </c>
      <c r="K62" s="12" t="s">
        <v>64</v>
      </c>
      <c r="L62" s="11">
        <f>SUMIF('ΓΥΝΑΙΚΕΣ Κ18'!B:B,B62,'ΓΥΝΑΙΚΕΣ Κ18'!D:D)</f>
        <v>0</v>
      </c>
    </row>
    <row r="63" spans="2:12" x14ac:dyDescent="0.3">
      <c r="B63" s="10" t="s">
        <v>65</v>
      </c>
      <c r="C63" s="11">
        <f>SUMIF('ΑΝΤΡΕΣ Κ18 '!B:B,B63,'ΑΝΤΡΕΣ Κ18 '!D:D)</f>
        <v>0</v>
      </c>
      <c r="K63" s="10" t="s">
        <v>65</v>
      </c>
      <c r="L63" s="11">
        <f>SUMIF('ΓΥΝΑΙΚΕΣ Κ18'!B:B,B63,'ΓΥΝΑΙΚΕΣ Κ18'!D:D)</f>
        <v>0</v>
      </c>
    </row>
    <row r="64" spans="2:12" x14ac:dyDescent="0.3">
      <c r="B64" s="12" t="s">
        <v>66</v>
      </c>
      <c r="C64" s="11">
        <f>SUMIF('ΑΝΤΡΕΣ Κ18 '!B:B,B64,'ΑΝΤΡΕΣ Κ18 '!D:D)</f>
        <v>0</v>
      </c>
      <c r="K64" s="12" t="s">
        <v>66</v>
      </c>
      <c r="L64" s="11">
        <f>SUMIF('ΓΥΝΑΙΚΕΣ Κ18'!B:B,B64,'ΓΥΝΑΙΚΕΣ Κ18'!D:D)</f>
        <v>0</v>
      </c>
    </row>
    <row r="65" spans="2:12" x14ac:dyDescent="0.3">
      <c r="B65" s="10" t="s">
        <v>67</v>
      </c>
      <c r="C65" s="11">
        <f>SUMIF('ΑΝΤΡΕΣ Κ18 '!B:B,B65,'ΑΝΤΡΕΣ Κ18 '!D:D)</f>
        <v>20</v>
      </c>
      <c r="K65" s="10" t="s">
        <v>67</v>
      </c>
      <c r="L65" s="11">
        <f>SUMIF('ΓΥΝΑΙΚΕΣ Κ18'!B:B,B65,'ΓΥΝΑΙΚΕΣ Κ18'!D:D)</f>
        <v>4</v>
      </c>
    </row>
    <row r="66" spans="2:12" x14ac:dyDescent="0.3">
      <c r="B66" s="12" t="s">
        <v>68</v>
      </c>
      <c r="C66" s="11">
        <f>SUMIF('ΑΝΤΡΕΣ Κ18 '!B:B,B66,'ΑΝΤΡΕΣ Κ18 '!D:D)</f>
        <v>0</v>
      </c>
      <c r="K66" s="12" t="s">
        <v>68</v>
      </c>
      <c r="L66" s="11">
        <f>SUMIF('ΓΥΝΑΙΚΕΣ Κ18'!B:B,B66,'ΓΥΝΑΙΚΕΣ Κ18'!D:D)</f>
        <v>3</v>
      </c>
    </row>
    <row r="67" spans="2:12" x14ac:dyDescent="0.3">
      <c r="B67" s="10" t="s">
        <v>69</v>
      </c>
      <c r="C67" s="11">
        <f>SUMIF('ΑΝΤΡΕΣ Κ18 '!B:B,B67,'ΑΝΤΡΕΣ Κ18 '!D:D)</f>
        <v>0</v>
      </c>
      <c r="K67" s="10" t="s">
        <v>69</v>
      </c>
      <c r="L67" s="11">
        <f>SUMIF('ΓΥΝΑΙΚΕΣ Κ18'!B:B,B67,'ΓΥΝΑΙΚΕΣ Κ18'!D:D)</f>
        <v>0</v>
      </c>
    </row>
    <row r="68" spans="2:12" x14ac:dyDescent="0.3">
      <c r="B68" s="12" t="s">
        <v>70</v>
      </c>
      <c r="C68" s="11">
        <f>SUMIF('ΑΝΤΡΕΣ Κ18 '!B:B,B68,'ΑΝΤΡΕΣ Κ18 '!D:D)</f>
        <v>0</v>
      </c>
      <c r="K68" s="12" t="s">
        <v>70</v>
      </c>
      <c r="L68" s="11">
        <f>SUMIF('ΓΥΝΑΙΚΕΣ Κ18'!B:B,B68,'ΓΥΝΑΙΚΕΣ Κ18'!D:D)</f>
        <v>0</v>
      </c>
    </row>
    <row r="69" spans="2:12" x14ac:dyDescent="0.3">
      <c r="B69" s="10" t="s">
        <v>71</v>
      </c>
      <c r="C69" s="11">
        <f>SUMIF('ΑΝΤΡΕΣ Κ18 '!B:B,B69,'ΑΝΤΡΕΣ Κ18 '!D:D)</f>
        <v>0</v>
      </c>
      <c r="K69" s="10" t="s">
        <v>71</v>
      </c>
      <c r="L69" s="11">
        <f>SUMIF('ΓΥΝΑΙΚΕΣ Κ18'!B:B,B69,'ΓΥΝΑΙΚΕΣ Κ18'!D:D)</f>
        <v>0</v>
      </c>
    </row>
    <row r="70" spans="2:12" x14ac:dyDescent="0.3">
      <c r="B70" s="12" t="s">
        <v>72</v>
      </c>
      <c r="C70" s="11">
        <f>SUMIF('ΑΝΤΡΕΣ Κ18 '!B:B,B70,'ΑΝΤΡΕΣ Κ18 '!D:D)</f>
        <v>0</v>
      </c>
      <c r="K70" s="12" t="s">
        <v>72</v>
      </c>
      <c r="L70" s="11">
        <f>SUMIF('ΓΥΝΑΙΚΕΣ Κ18'!B:B,B70,'ΓΥΝΑΙΚΕΣ Κ18'!D:D)</f>
        <v>20</v>
      </c>
    </row>
    <row r="71" spans="2:12" x14ac:dyDescent="0.3">
      <c r="B71" s="10" t="s">
        <v>73</v>
      </c>
      <c r="C71" s="11">
        <f>SUMIF('ΑΝΤΡΕΣ Κ18 '!B:B,B71,'ΑΝΤΡΕΣ Κ18 '!D:D)</f>
        <v>41</v>
      </c>
      <c r="K71" s="10" t="s">
        <v>73</v>
      </c>
      <c r="L71" s="11">
        <f>SUMIF('ΓΥΝΑΙΚΕΣ Κ18'!B:B,B71,'ΓΥΝΑΙΚΕΣ Κ18'!D:D)</f>
        <v>55</v>
      </c>
    </row>
    <row r="72" spans="2:12" x14ac:dyDescent="0.3">
      <c r="B72" s="12" t="s">
        <v>74</v>
      </c>
      <c r="C72" s="11">
        <f>SUMIF('ΑΝΤΡΕΣ Κ18 '!B:B,B72,'ΑΝΤΡΕΣ Κ18 '!D:D)</f>
        <v>27</v>
      </c>
      <c r="K72" s="12" t="s">
        <v>74</v>
      </c>
      <c r="L72" s="11">
        <f>SUMIF('ΓΥΝΑΙΚΕΣ Κ18'!B:B,B72,'ΓΥΝΑΙΚΕΣ Κ18'!D:D)</f>
        <v>77</v>
      </c>
    </row>
    <row r="73" spans="2:12" x14ac:dyDescent="0.3">
      <c r="B73" s="10" t="s">
        <v>75</v>
      </c>
      <c r="C73" s="11">
        <f>SUMIF('ΑΝΤΡΕΣ Κ18 '!B:B,B73,'ΑΝΤΡΕΣ Κ18 '!D:D)</f>
        <v>15</v>
      </c>
      <c r="K73" s="10" t="s">
        <v>75</v>
      </c>
      <c r="L73" s="11">
        <f>SUMIF('ΓΥΝΑΙΚΕΣ Κ18'!B:B,B73,'ΓΥΝΑΙΚΕΣ Κ18'!D:D)</f>
        <v>0</v>
      </c>
    </row>
    <row r="74" spans="2:12" x14ac:dyDescent="0.3">
      <c r="B74" s="12" t="s">
        <v>76</v>
      </c>
      <c r="C74" s="11">
        <f>SUMIF('ΑΝΤΡΕΣ Κ18 '!B:B,B74,'ΑΝΤΡΕΣ Κ18 '!D:D)</f>
        <v>0</v>
      </c>
      <c r="K74" s="12" t="s">
        <v>76</v>
      </c>
      <c r="L74" s="11">
        <f>SUMIF('ΓΥΝΑΙΚΕΣ Κ18'!B:B,B74,'ΓΥΝΑΙΚΕΣ Κ18'!D:D)</f>
        <v>0</v>
      </c>
    </row>
    <row r="75" spans="2:12" x14ac:dyDescent="0.3">
      <c r="B75" s="10" t="s">
        <v>77</v>
      </c>
      <c r="C75" s="11">
        <f>SUMIF('ΑΝΤΡΕΣ Κ18 '!B:B,B75,'ΑΝΤΡΕΣ Κ18 '!D:D)</f>
        <v>0</v>
      </c>
      <c r="K75" s="10" t="s">
        <v>77</v>
      </c>
      <c r="L75" s="11">
        <f>SUMIF('ΓΥΝΑΙΚΕΣ Κ18'!B:B,B75,'ΓΥΝΑΙΚΕΣ Κ18'!D:D)</f>
        <v>0</v>
      </c>
    </row>
    <row r="76" spans="2:12" x14ac:dyDescent="0.3">
      <c r="B76" s="12" t="s">
        <v>78</v>
      </c>
      <c r="C76" s="11">
        <f>SUMIF('ΑΝΤΡΕΣ Κ18 '!B:B,B76,'ΑΝΤΡΕΣ Κ18 '!D:D)</f>
        <v>2</v>
      </c>
      <c r="K76" s="12" t="s">
        <v>78</v>
      </c>
      <c r="L76" s="11">
        <f>SUMIF('ΓΥΝΑΙΚΕΣ Κ18'!B:B,B76,'ΓΥΝΑΙΚΕΣ Κ18'!D:D)</f>
        <v>0</v>
      </c>
    </row>
    <row r="77" spans="2:12" x14ac:dyDescent="0.3">
      <c r="B77" s="10" t="s">
        <v>79</v>
      </c>
      <c r="C77" s="11">
        <f>SUMIF('ΑΝΤΡΕΣ Κ18 '!B:B,B77,'ΑΝΤΡΕΣ Κ18 '!D:D)</f>
        <v>10</v>
      </c>
      <c r="K77" s="10" t="s">
        <v>79</v>
      </c>
      <c r="L77" s="11">
        <f>SUMIF('ΓΥΝΑΙΚΕΣ Κ18'!B:B,B77,'ΓΥΝΑΙΚΕΣ Κ18'!D:D)</f>
        <v>3</v>
      </c>
    </row>
    <row r="78" spans="2:12" x14ac:dyDescent="0.3">
      <c r="B78" s="12" t="s">
        <v>80</v>
      </c>
      <c r="C78" s="11">
        <f>SUMIF('ΑΝΤΡΕΣ Κ18 '!B:B,B78,'ΑΝΤΡΕΣ Κ18 '!D:D)</f>
        <v>0</v>
      </c>
      <c r="K78" s="12" t="s">
        <v>80</v>
      </c>
      <c r="L78" s="11">
        <f>SUMIF('ΓΥΝΑΙΚΕΣ Κ18'!B:B,B78,'ΓΥΝΑΙΚΕΣ Κ18'!D:D)</f>
        <v>0</v>
      </c>
    </row>
    <row r="79" spans="2:12" x14ac:dyDescent="0.3">
      <c r="B79" s="10" t="s">
        <v>81</v>
      </c>
      <c r="C79" s="11">
        <f>SUMIF('ΑΝΤΡΕΣ Κ18 '!B:B,B79,'ΑΝΤΡΕΣ Κ18 '!D:D)</f>
        <v>0</v>
      </c>
      <c r="K79" s="10" t="s">
        <v>81</v>
      </c>
      <c r="L79" s="11">
        <f>SUMIF('ΓΥΝΑΙΚΕΣ Κ18'!B:B,B79,'ΓΥΝΑΙΚΕΣ Κ18'!D:D)</f>
        <v>2</v>
      </c>
    </row>
    <row r="80" spans="2:12" x14ac:dyDescent="0.3">
      <c r="B80" s="12" t="s">
        <v>82</v>
      </c>
      <c r="C80" s="11">
        <f>SUMIF('ΑΝΤΡΕΣ Κ18 '!B:B,B80,'ΑΝΤΡΕΣ Κ18 '!D:D)</f>
        <v>0</v>
      </c>
      <c r="K80" s="12" t="s">
        <v>82</v>
      </c>
      <c r="L80" s="11">
        <f>SUMIF('ΓΥΝΑΙΚΕΣ Κ18'!B:B,B80,'ΓΥΝΑΙΚΕΣ Κ18'!D:D)</f>
        <v>0</v>
      </c>
    </row>
    <row r="81" spans="2:12" x14ac:dyDescent="0.3">
      <c r="B81" s="10" t="s">
        <v>83</v>
      </c>
      <c r="C81" s="11">
        <f>SUMIF('ΑΝΤΡΕΣ Κ18 '!B:B,B81,'ΑΝΤΡΕΣ Κ18 '!D:D)</f>
        <v>0</v>
      </c>
      <c r="K81" s="10" t="s">
        <v>83</v>
      </c>
      <c r="L81" s="11">
        <f>SUMIF('ΓΥΝΑΙΚΕΣ Κ18'!B:B,B81,'ΓΥΝΑΙΚΕΣ Κ18'!D:D)</f>
        <v>23</v>
      </c>
    </row>
    <row r="82" spans="2:12" x14ac:dyDescent="0.3">
      <c r="B82" s="12" t="s">
        <v>84</v>
      </c>
      <c r="C82" s="11">
        <f>SUMIF('ΑΝΤΡΕΣ Κ18 '!B:B,B82,'ΑΝΤΡΕΣ Κ18 '!D:D)</f>
        <v>25</v>
      </c>
      <c r="K82" s="12" t="s">
        <v>84</v>
      </c>
      <c r="L82" s="11">
        <f>SUMIF('ΓΥΝΑΙΚΕΣ Κ18'!B:B,B82,'ΓΥΝΑΙΚΕΣ Κ18'!D:D)</f>
        <v>5</v>
      </c>
    </row>
    <row r="83" spans="2:12" x14ac:dyDescent="0.3">
      <c r="B83" s="10" t="s">
        <v>85</v>
      </c>
      <c r="C83" s="11">
        <f>SUMIF('ΑΝΤΡΕΣ Κ18 '!B:B,B83,'ΑΝΤΡΕΣ Κ18 '!D:D)</f>
        <v>1</v>
      </c>
      <c r="K83" s="10" t="s">
        <v>85</v>
      </c>
      <c r="L83" s="11">
        <f>SUMIF('ΓΥΝΑΙΚΕΣ Κ18'!B:B,B83,'ΓΥΝΑΙΚΕΣ Κ18'!D:D)</f>
        <v>11</v>
      </c>
    </row>
    <row r="84" spans="2:12" x14ac:dyDescent="0.3">
      <c r="B84" s="12" t="s">
        <v>86</v>
      </c>
      <c r="C84" s="11">
        <f>SUMIF('ΑΝΤΡΕΣ Κ18 '!B:B,B84,'ΑΝΤΡΕΣ Κ18 '!D:D)</f>
        <v>14</v>
      </c>
      <c r="K84" s="12" t="s">
        <v>86</v>
      </c>
      <c r="L84" s="11">
        <f>SUMIF('ΓΥΝΑΙΚΕΣ Κ18'!B:B,B84,'ΓΥΝΑΙΚΕΣ Κ18'!D:D)</f>
        <v>9</v>
      </c>
    </row>
    <row r="85" spans="2:12" x14ac:dyDescent="0.3">
      <c r="B85" s="10" t="s">
        <v>87</v>
      </c>
      <c r="C85" s="11">
        <f>SUMIF('ΑΝΤΡΕΣ Κ18 '!B:B,B85,'ΑΝΤΡΕΣ Κ18 '!D:D)</f>
        <v>21</v>
      </c>
      <c r="K85" s="10" t="s">
        <v>87</v>
      </c>
      <c r="L85" s="11">
        <f>SUMIF('ΓΥΝΑΙΚΕΣ Κ18'!B:B,B85,'ΓΥΝΑΙΚΕΣ Κ18'!D:D)</f>
        <v>54.8</v>
      </c>
    </row>
    <row r="86" spans="2:12" x14ac:dyDescent="0.3">
      <c r="B86" s="12" t="s">
        <v>88</v>
      </c>
      <c r="C86" s="11">
        <f>SUMIF('ΑΝΤΡΕΣ Κ18 '!B:B,B86,'ΑΝΤΡΕΣ Κ18 '!D:D)</f>
        <v>0</v>
      </c>
      <c r="K86" s="12" t="s">
        <v>88</v>
      </c>
      <c r="L86" s="11">
        <f>SUMIF('ΓΥΝΑΙΚΕΣ Κ18'!B:B,B86,'ΓΥΝΑΙΚΕΣ Κ18'!D:D)</f>
        <v>0</v>
      </c>
    </row>
    <row r="87" spans="2:12" x14ac:dyDescent="0.3">
      <c r="B87" s="10" t="s">
        <v>89</v>
      </c>
      <c r="C87" s="11">
        <f>SUMIF('ΑΝΤΡΕΣ Κ18 '!B:B,B87,'ΑΝΤΡΕΣ Κ18 '!D:D)</f>
        <v>19</v>
      </c>
      <c r="K87" s="10" t="s">
        <v>89</v>
      </c>
      <c r="L87" s="11">
        <f>SUMIF('ΓΥΝΑΙΚΕΣ Κ18'!B:B,B87,'ΓΥΝΑΙΚΕΣ Κ18'!D:D)</f>
        <v>8</v>
      </c>
    </row>
    <row r="88" spans="2:12" x14ac:dyDescent="0.3">
      <c r="B88" s="12" t="s">
        <v>90</v>
      </c>
      <c r="C88" s="11">
        <f>SUMIF('ΑΝΤΡΕΣ Κ18 '!B:B,B88,'ΑΝΤΡΕΣ Κ18 '!D:D)</f>
        <v>0</v>
      </c>
      <c r="K88" s="12" t="s">
        <v>90</v>
      </c>
      <c r="L88" s="11">
        <f>SUMIF('ΓΥΝΑΙΚΕΣ Κ18'!B:B,B88,'ΓΥΝΑΙΚΕΣ Κ18'!D:D)</f>
        <v>0</v>
      </c>
    </row>
    <row r="89" spans="2:12" x14ac:dyDescent="0.3">
      <c r="B89" s="10" t="s">
        <v>91</v>
      </c>
      <c r="C89" s="11">
        <f>SUMIF('ΑΝΤΡΕΣ Κ18 '!B:B,B89,'ΑΝΤΡΕΣ Κ18 '!D:D)</f>
        <v>72</v>
      </c>
      <c r="K89" s="10" t="s">
        <v>91</v>
      </c>
      <c r="L89" s="11">
        <f>SUMIF('ΓΥΝΑΙΚΕΣ Κ18'!B:B,B89,'ΓΥΝΑΙΚΕΣ Κ18'!D:D)</f>
        <v>65.8</v>
      </c>
    </row>
    <row r="90" spans="2:12" x14ac:dyDescent="0.3">
      <c r="B90" s="12" t="s">
        <v>92</v>
      </c>
      <c r="C90" s="11">
        <f>SUMIF('ΑΝΤΡΕΣ Κ18 '!B:B,B90,'ΑΝΤΡΕΣ Κ18 '!D:D)</f>
        <v>1</v>
      </c>
      <c r="K90" s="12" t="s">
        <v>92</v>
      </c>
      <c r="L90" s="11">
        <f>SUMIF('ΓΥΝΑΙΚΕΣ Κ18'!B:B,B90,'ΓΥΝΑΙΚΕΣ Κ18'!D:D)</f>
        <v>0</v>
      </c>
    </row>
    <row r="91" spans="2:12" x14ac:dyDescent="0.3">
      <c r="B91" s="10" t="s">
        <v>93</v>
      </c>
      <c r="C91" s="11">
        <f>SUMIF('ΑΝΤΡΕΣ Κ18 '!B:B,B91,'ΑΝΤΡΕΣ Κ18 '!D:D)</f>
        <v>0</v>
      </c>
      <c r="K91" s="10" t="s">
        <v>93</v>
      </c>
      <c r="L91" s="11">
        <f>SUMIF('ΓΥΝΑΙΚΕΣ Κ18'!B:B,B91,'ΓΥΝΑΙΚΕΣ Κ18'!D:D)</f>
        <v>2</v>
      </c>
    </row>
    <row r="92" spans="2:12" x14ac:dyDescent="0.3">
      <c r="B92" s="12" t="s">
        <v>94</v>
      </c>
      <c r="C92" s="11">
        <f>SUMIF('ΑΝΤΡΕΣ Κ18 '!B:B,B92,'ΑΝΤΡΕΣ Κ18 '!D:D)</f>
        <v>29.3</v>
      </c>
      <c r="K92" s="12" t="s">
        <v>94</v>
      </c>
      <c r="L92" s="11">
        <f>SUMIF('ΓΥΝΑΙΚΕΣ Κ18'!B:B,B92,'ΓΥΝΑΙΚΕΣ Κ18'!D:D)</f>
        <v>27</v>
      </c>
    </row>
    <row r="93" spans="2:12" x14ac:dyDescent="0.3">
      <c r="B93" s="10" t="s">
        <v>95</v>
      </c>
      <c r="C93" s="11">
        <f>SUMIF('ΑΝΤΡΕΣ Κ18 '!B:B,B93,'ΑΝΤΡΕΣ Κ18 '!D:D)</f>
        <v>0</v>
      </c>
      <c r="K93" s="10" t="s">
        <v>95</v>
      </c>
      <c r="L93" s="11">
        <f>SUMIF('ΓΥΝΑΙΚΕΣ Κ18'!B:B,B93,'ΓΥΝΑΙΚΕΣ Κ18'!D:D)</f>
        <v>3</v>
      </c>
    </row>
    <row r="94" spans="2:12" x14ac:dyDescent="0.3">
      <c r="B94" s="12" t="s">
        <v>96</v>
      </c>
      <c r="C94" s="11">
        <f>SUMIF('ΑΝΤΡΕΣ Κ18 '!B:B,B94,'ΑΝΤΡΕΣ Κ18 '!D:D)</f>
        <v>0</v>
      </c>
      <c r="K94" s="12" t="s">
        <v>96</v>
      </c>
      <c r="L94" s="11">
        <f>SUMIF('ΓΥΝΑΙΚΕΣ Κ18'!B:B,B94,'ΓΥΝΑΙΚΕΣ Κ18'!D:D)</f>
        <v>0</v>
      </c>
    </row>
    <row r="95" spans="2:12" x14ac:dyDescent="0.3">
      <c r="B95" s="10" t="s">
        <v>97</v>
      </c>
      <c r="C95" s="11">
        <f>SUMIF('ΑΝΤΡΕΣ Κ18 '!B:B,B95,'ΑΝΤΡΕΣ Κ18 '!D:D)</f>
        <v>4</v>
      </c>
      <c r="K95" s="10" t="s">
        <v>97</v>
      </c>
      <c r="L95" s="11">
        <f>SUMIF('ΓΥΝΑΙΚΕΣ Κ18'!B:B,B95,'ΓΥΝΑΙΚΕΣ Κ18'!D:D)</f>
        <v>1</v>
      </c>
    </row>
    <row r="96" spans="2:12" x14ac:dyDescent="0.3">
      <c r="B96" s="12" t="s">
        <v>98</v>
      </c>
      <c r="C96" s="11">
        <f>SUMIF('ΑΝΤΡΕΣ Κ18 '!B:B,B96,'ΑΝΤΡΕΣ Κ18 '!D:D)</f>
        <v>0</v>
      </c>
      <c r="K96" s="12" t="s">
        <v>98</v>
      </c>
      <c r="L96" s="11">
        <f>SUMIF('ΓΥΝΑΙΚΕΣ Κ18'!B:B,B96,'ΓΥΝΑΙΚΕΣ Κ18'!D:D)</f>
        <v>0</v>
      </c>
    </row>
    <row r="97" spans="2:12" x14ac:dyDescent="0.3">
      <c r="B97" s="10" t="s">
        <v>99</v>
      </c>
      <c r="C97" s="11">
        <f>SUMIF('ΑΝΤΡΕΣ Κ18 '!B:B,B97,'ΑΝΤΡΕΣ Κ18 '!D:D)</f>
        <v>0</v>
      </c>
      <c r="K97" s="10" t="s">
        <v>99</v>
      </c>
      <c r="L97" s="11">
        <f>SUMIF('ΓΥΝΑΙΚΕΣ Κ18'!B:B,B97,'ΓΥΝΑΙΚΕΣ Κ18'!D:D)</f>
        <v>0.8</v>
      </c>
    </row>
    <row r="98" spans="2:12" x14ac:dyDescent="0.3">
      <c r="B98" s="12" t="s">
        <v>101</v>
      </c>
      <c r="C98" s="11">
        <f>SUMIF('ΑΝΤΡΕΣ Κ18 '!B:B,B98,'ΑΝΤΡΕΣ Κ18 '!D:D)</f>
        <v>0</v>
      </c>
      <c r="K98" s="12" t="s">
        <v>101</v>
      </c>
      <c r="L98" s="11">
        <f>SUMIF('ΓΥΝΑΙΚΕΣ Κ18'!B:B,B98,'ΓΥΝΑΙΚΕΣ Κ18'!D:D)</f>
        <v>0</v>
      </c>
    </row>
    <row r="99" spans="2:12" x14ac:dyDescent="0.3">
      <c r="B99" s="10" t="s">
        <v>102</v>
      </c>
      <c r="C99" s="11">
        <f>SUMIF('ΑΝΤΡΕΣ Κ18 '!B:B,B99,'ΑΝΤΡΕΣ Κ18 '!D:D)</f>
        <v>7</v>
      </c>
      <c r="K99" s="10" t="s">
        <v>102</v>
      </c>
      <c r="L99" s="11">
        <f>SUMIF('ΓΥΝΑΙΚΕΣ Κ18'!B:B,B99,'ΓΥΝΑΙΚΕΣ Κ18'!D:D)</f>
        <v>11</v>
      </c>
    </row>
    <row r="100" spans="2:12" x14ac:dyDescent="0.3">
      <c r="B100" s="12" t="s">
        <v>103</v>
      </c>
      <c r="C100" s="11">
        <f>SUMIF('ΑΝΤΡΕΣ Κ18 '!B:B,B100,'ΑΝΤΡΕΣ Κ18 '!D:D)</f>
        <v>0</v>
      </c>
      <c r="K100" s="12" t="s">
        <v>103</v>
      </c>
      <c r="L100" s="11">
        <f>SUMIF('ΓΥΝΑΙΚΕΣ Κ18'!B:B,B100,'ΓΥΝΑΙΚΕΣ Κ18'!D:D)</f>
        <v>1</v>
      </c>
    </row>
    <row r="101" spans="2:12" x14ac:dyDescent="0.3">
      <c r="B101" s="10" t="s">
        <v>104</v>
      </c>
      <c r="C101" s="11">
        <f>SUMIF('ΑΝΤΡΕΣ Κ18 '!B:B,B101,'ΑΝΤΡΕΣ Κ18 '!D:D)</f>
        <v>0</v>
      </c>
      <c r="K101" s="10" t="s">
        <v>104</v>
      </c>
      <c r="L101" s="11">
        <f>SUMIF('ΓΥΝΑΙΚΕΣ Κ18'!B:B,B101,'ΓΥΝΑΙΚΕΣ Κ18'!D:D)</f>
        <v>0</v>
      </c>
    </row>
    <row r="102" spans="2:12" x14ac:dyDescent="0.3">
      <c r="B102" s="12" t="s">
        <v>105</v>
      </c>
      <c r="C102" s="11">
        <f>SUMIF('ΑΝΤΡΕΣ Κ18 '!B:B,B102,'ΑΝΤΡΕΣ Κ18 '!D:D)</f>
        <v>0</v>
      </c>
      <c r="K102" s="12" t="s">
        <v>105</v>
      </c>
      <c r="L102" s="11">
        <f>SUMIF('ΓΥΝΑΙΚΕΣ Κ18'!B:B,B102,'ΓΥΝΑΙΚΕΣ Κ18'!D:D)</f>
        <v>0</v>
      </c>
    </row>
    <row r="103" spans="2:12" x14ac:dyDescent="0.3">
      <c r="B103" s="10" t="s">
        <v>106</v>
      </c>
      <c r="C103" s="11">
        <f>SUMIF('ΑΝΤΡΕΣ Κ18 '!B:B,B103,'ΑΝΤΡΕΣ Κ18 '!D:D)</f>
        <v>0</v>
      </c>
      <c r="K103" s="10" t="s">
        <v>106</v>
      </c>
      <c r="L103" s="11">
        <f>SUMIF('ΓΥΝΑΙΚΕΣ Κ18'!B:B,B103,'ΓΥΝΑΙΚΕΣ Κ18'!D:D)</f>
        <v>0</v>
      </c>
    </row>
    <row r="104" spans="2:12" x14ac:dyDescent="0.3">
      <c r="B104" s="12" t="s">
        <v>107</v>
      </c>
      <c r="C104" s="11">
        <f>SUMIF('ΑΝΤΡΕΣ Κ18 '!B:B,B104,'ΑΝΤΡΕΣ Κ18 '!D:D)</f>
        <v>2</v>
      </c>
      <c r="K104" s="12" t="s">
        <v>107</v>
      </c>
      <c r="L104" s="11">
        <f>SUMIF('ΓΥΝΑΙΚΕΣ Κ18'!B:B,B104,'ΓΥΝΑΙΚΕΣ Κ18'!D:D)</f>
        <v>9</v>
      </c>
    </row>
    <row r="105" spans="2:12" x14ac:dyDescent="0.3">
      <c r="B105" s="10" t="s">
        <v>108</v>
      </c>
      <c r="C105" s="11">
        <f>SUMIF('ΑΝΤΡΕΣ Κ18 '!B:B,B105,'ΑΝΤΡΕΣ Κ18 '!D:D)</f>
        <v>1</v>
      </c>
      <c r="K105" s="10" t="s">
        <v>108</v>
      </c>
      <c r="L105" s="11">
        <f>SUMIF('ΓΥΝΑΙΚΕΣ Κ18'!B:B,B105,'ΓΥΝΑΙΚΕΣ Κ18'!D:D)</f>
        <v>0</v>
      </c>
    </row>
    <row r="106" spans="2:12" x14ac:dyDescent="0.3">
      <c r="B106" s="12" t="s">
        <v>109</v>
      </c>
      <c r="C106" s="11">
        <f>SUMIF('ΑΝΤΡΕΣ Κ18 '!B:B,B106,'ΑΝΤΡΕΣ Κ18 '!D:D)</f>
        <v>8</v>
      </c>
      <c r="K106" s="12" t="s">
        <v>109</v>
      </c>
      <c r="L106" s="11">
        <f>SUMIF('ΓΥΝΑΙΚΕΣ Κ18'!B:B,B106,'ΓΥΝΑΙΚΕΣ Κ18'!D:D)</f>
        <v>34</v>
      </c>
    </row>
    <row r="107" spans="2:12" x14ac:dyDescent="0.3">
      <c r="B107" s="10" t="s">
        <v>110</v>
      </c>
      <c r="C107" s="11">
        <f>SUMIF('ΑΝΤΡΕΣ Κ18 '!B:B,B107,'ΑΝΤΡΕΣ Κ18 '!D:D)</f>
        <v>5</v>
      </c>
      <c r="K107" s="10" t="s">
        <v>110</v>
      </c>
      <c r="L107" s="11">
        <f>SUMIF('ΓΥΝΑΙΚΕΣ Κ18'!B:B,B107,'ΓΥΝΑΙΚΕΣ Κ18'!D:D)</f>
        <v>25</v>
      </c>
    </row>
    <row r="108" spans="2:12" x14ac:dyDescent="0.3">
      <c r="B108" s="12" t="s">
        <v>111</v>
      </c>
      <c r="C108" s="11">
        <f>SUMIF('ΑΝΤΡΕΣ Κ18 '!B:B,B108,'ΑΝΤΡΕΣ Κ18 '!D:D)</f>
        <v>19</v>
      </c>
      <c r="K108" s="12" t="s">
        <v>111</v>
      </c>
      <c r="L108" s="11">
        <f>SUMIF('ΓΥΝΑΙΚΕΣ Κ18'!B:B,B108,'ΓΥΝΑΙΚΕΣ Κ18'!D:D)</f>
        <v>25</v>
      </c>
    </row>
    <row r="109" spans="2:12" x14ac:dyDescent="0.3">
      <c r="B109" s="10" t="s">
        <v>112</v>
      </c>
      <c r="C109" s="11">
        <f>SUMIF('ΑΝΤΡΕΣ Κ18 '!B:B,B109,'ΑΝΤΡΕΣ Κ18 '!D:D)</f>
        <v>0</v>
      </c>
      <c r="K109" s="10" t="s">
        <v>112</v>
      </c>
      <c r="L109" s="11">
        <f>SUMIF('ΓΥΝΑΙΚΕΣ Κ18'!B:B,B109,'ΓΥΝΑΙΚΕΣ Κ18'!D:D)</f>
        <v>7</v>
      </c>
    </row>
    <row r="110" spans="2:12" x14ac:dyDescent="0.3">
      <c r="B110" s="12" t="s">
        <v>113</v>
      </c>
      <c r="C110" s="11">
        <f>SUMIF('ΑΝΤΡΕΣ Κ18 '!B:B,B110,'ΑΝΤΡΕΣ Κ18 '!D:D)</f>
        <v>27.5</v>
      </c>
      <c r="K110" s="12" t="s">
        <v>113</v>
      </c>
      <c r="L110" s="11">
        <f>SUMIF('ΓΥΝΑΙΚΕΣ Κ18'!B:B,B110,'ΓΥΝΑΙΚΕΣ Κ18'!D:D)</f>
        <v>16.5</v>
      </c>
    </row>
    <row r="111" spans="2:12" x14ac:dyDescent="0.3">
      <c r="B111" s="10" t="s">
        <v>114</v>
      </c>
      <c r="C111" s="11">
        <f>SUMIF('ΑΝΤΡΕΣ Κ18 '!B:B,B111,'ΑΝΤΡΕΣ Κ18 '!D:D)</f>
        <v>11</v>
      </c>
      <c r="K111" s="10" t="s">
        <v>114</v>
      </c>
      <c r="L111" s="11">
        <f>SUMIF('ΓΥΝΑΙΚΕΣ Κ18'!B:B,B111,'ΓΥΝΑΙΚΕΣ Κ18'!D:D)</f>
        <v>41</v>
      </c>
    </row>
    <row r="112" spans="2:12" x14ac:dyDescent="0.3">
      <c r="B112" s="12" t="s">
        <v>115</v>
      </c>
      <c r="C112" s="11">
        <f>SUMIF('ΑΝΤΡΕΣ Κ18 '!B:B,B112,'ΑΝΤΡΕΣ Κ18 '!D:D)</f>
        <v>0</v>
      </c>
      <c r="K112" s="12" t="s">
        <v>115</v>
      </c>
      <c r="L112" s="11">
        <f>SUMIF('ΓΥΝΑΙΚΕΣ Κ18'!B:B,B112,'ΓΥΝΑΙΚΕΣ Κ18'!D:D)</f>
        <v>0</v>
      </c>
    </row>
    <row r="113" spans="2:12" x14ac:dyDescent="0.3">
      <c r="B113" s="10" t="s">
        <v>116</v>
      </c>
      <c r="C113" s="11">
        <f>SUMIF('ΑΝΤΡΕΣ Κ18 '!B:B,B113,'ΑΝΤΡΕΣ Κ18 '!D:D)</f>
        <v>0</v>
      </c>
      <c r="K113" s="10" t="s">
        <v>116</v>
      </c>
      <c r="L113" s="11">
        <f>SUMIF('ΓΥΝΑΙΚΕΣ Κ18'!B:B,B113,'ΓΥΝΑΙΚΕΣ Κ18'!D:D)</f>
        <v>0</v>
      </c>
    </row>
    <row r="114" spans="2:12" x14ac:dyDescent="0.3">
      <c r="B114" s="12" t="s">
        <v>118</v>
      </c>
      <c r="C114" s="11">
        <f>SUMIF('ΑΝΤΡΕΣ Κ18 '!B:B,B114,'ΑΝΤΡΕΣ Κ18 '!D:D)</f>
        <v>0</v>
      </c>
      <c r="K114" s="12" t="s">
        <v>118</v>
      </c>
      <c r="L114" s="11">
        <f>SUMIF('ΓΥΝΑΙΚΕΣ Κ18'!B:B,B114,'ΓΥΝΑΙΚΕΣ Κ18'!D:D)</f>
        <v>0</v>
      </c>
    </row>
    <row r="115" spans="2:12" x14ac:dyDescent="0.3">
      <c r="B115" s="10" t="s">
        <v>119</v>
      </c>
      <c r="C115" s="11">
        <f>SUMIF('ΑΝΤΡΕΣ Κ18 '!B:B,B115,'ΑΝΤΡΕΣ Κ18 '!D:D)</f>
        <v>1</v>
      </c>
      <c r="K115" s="10" t="s">
        <v>119</v>
      </c>
      <c r="L115" s="11">
        <f>SUMIF('ΓΥΝΑΙΚΕΣ Κ18'!B:B,B115,'ΓΥΝΑΙΚΕΣ Κ18'!D:D)</f>
        <v>17</v>
      </c>
    </row>
    <row r="116" spans="2:12" x14ac:dyDescent="0.3">
      <c r="B116" s="12" t="s">
        <v>120</v>
      </c>
      <c r="C116" s="11">
        <f>SUMIF('ΑΝΤΡΕΣ Κ18 '!B:B,B116,'ΑΝΤΡΕΣ Κ18 '!D:D)</f>
        <v>0</v>
      </c>
      <c r="K116" s="12" t="s">
        <v>120</v>
      </c>
      <c r="L116" s="11">
        <f>SUMIF('ΓΥΝΑΙΚΕΣ Κ18'!B:B,B116,'ΓΥΝΑΙΚΕΣ Κ18'!D:D)</f>
        <v>0</v>
      </c>
    </row>
    <row r="117" spans="2:12" x14ac:dyDescent="0.3">
      <c r="B117" s="10" t="s">
        <v>121</v>
      </c>
      <c r="C117" s="11">
        <f>SUMIF('ΑΝΤΡΕΣ Κ18 '!B:B,B117,'ΑΝΤΡΕΣ Κ18 '!D:D)</f>
        <v>10</v>
      </c>
      <c r="K117" s="10" t="s">
        <v>121</v>
      </c>
      <c r="L117" s="11">
        <f>SUMIF('ΓΥΝΑΙΚΕΣ Κ18'!B:B,B117,'ΓΥΝΑΙΚΕΣ Κ18'!D:D)</f>
        <v>4</v>
      </c>
    </row>
    <row r="118" spans="2:12" x14ac:dyDescent="0.3">
      <c r="B118" s="12" t="s">
        <v>122</v>
      </c>
      <c r="C118" s="11">
        <f>SUMIF('ΑΝΤΡΕΣ Κ18 '!B:B,B118,'ΑΝΤΡΕΣ Κ18 '!D:D)</f>
        <v>0</v>
      </c>
      <c r="K118" s="12" t="s">
        <v>122</v>
      </c>
      <c r="L118" s="11">
        <f>SUMIF('ΓΥΝΑΙΚΕΣ Κ18'!B:B,B118,'ΓΥΝΑΙΚΕΣ Κ18'!D:D)</f>
        <v>0</v>
      </c>
    </row>
    <row r="119" spans="2:12" x14ac:dyDescent="0.3">
      <c r="B119" s="10" t="s">
        <v>123</v>
      </c>
      <c r="C119" s="11">
        <f>SUMIF('ΑΝΤΡΕΣ Κ18 '!B:B,B119,'ΑΝΤΡΕΣ Κ18 '!D:D)</f>
        <v>0</v>
      </c>
      <c r="K119" s="10" t="s">
        <v>123</v>
      </c>
      <c r="L119" s="11">
        <f>SUMIF('ΓΥΝΑΙΚΕΣ Κ18'!B:B,B119,'ΓΥΝΑΙΚΕΣ Κ18'!D:D)</f>
        <v>9</v>
      </c>
    </row>
    <row r="120" spans="2:12" x14ac:dyDescent="0.3">
      <c r="B120" s="12" t="s">
        <v>124</v>
      </c>
      <c r="C120" s="11">
        <f>SUMIF('ΑΝΤΡΕΣ Κ18 '!B:B,B120,'ΑΝΤΡΕΣ Κ18 '!D:D)</f>
        <v>0</v>
      </c>
      <c r="K120" s="12" t="s">
        <v>124</v>
      </c>
      <c r="L120" s="11">
        <f>SUMIF('ΓΥΝΑΙΚΕΣ Κ18'!B:B,B120,'ΓΥΝΑΙΚΕΣ Κ18'!D:D)</f>
        <v>0</v>
      </c>
    </row>
    <row r="121" spans="2:12" x14ac:dyDescent="0.3">
      <c r="B121" s="10" t="s">
        <v>125</v>
      </c>
      <c r="C121" s="11">
        <f>SUMIF('ΑΝΤΡΕΣ Κ18 '!B:B,B121,'ΑΝΤΡΕΣ Κ18 '!D:D)</f>
        <v>12</v>
      </c>
      <c r="K121" s="10" t="s">
        <v>125</v>
      </c>
      <c r="L121" s="11">
        <f>SUMIF('ΓΥΝΑΙΚΕΣ Κ18'!B:B,B121,'ΓΥΝΑΙΚΕΣ Κ18'!D:D)</f>
        <v>5</v>
      </c>
    </row>
    <row r="122" spans="2:12" x14ac:dyDescent="0.3">
      <c r="B122" s="12" t="s">
        <v>126</v>
      </c>
      <c r="C122" s="11">
        <f>SUMIF('ΑΝΤΡΕΣ Κ18 '!B:B,B122,'ΑΝΤΡΕΣ Κ18 '!D:D)</f>
        <v>13</v>
      </c>
      <c r="K122" s="12" t="s">
        <v>126</v>
      </c>
      <c r="L122" s="11">
        <f>SUMIF('ΓΥΝΑΙΚΕΣ Κ18'!B:B,B122,'ΓΥΝΑΙΚΕΣ Κ18'!D:D)</f>
        <v>0</v>
      </c>
    </row>
    <row r="123" spans="2:12" x14ac:dyDescent="0.3">
      <c r="B123" s="10" t="s">
        <v>127</v>
      </c>
      <c r="C123" s="11">
        <f>SUMIF('ΑΝΤΡΕΣ Κ18 '!B:B,B123,'ΑΝΤΡΕΣ Κ18 '!D:D)</f>
        <v>1</v>
      </c>
      <c r="K123" s="10" t="s">
        <v>127</v>
      </c>
      <c r="L123" s="11">
        <f>SUMIF('ΓΥΝΑΙΚΕΣ Κ18'!B:B,B123,'ΓΥΝΑΙΚΕΣ Κ18'!D:D)</f>
        <v>0</v>
      </c>
    </row>
    <row r="124" spans="2:12" x14ac:dyDescent="0.3">
      <c r="B124" s="12" t="s">
        <v>128</v>
      </c>
      <c r="C124" s="11">
        <f>SUMIF('ΑΝΤΡΕΣ Κ18 '!B:B,B124,'ΑΝΤΡΕΣ Κ18 '!D:D)</f>
        <v>0</v>
      </c>
      <c r="K124" s="12" t="s">
        <v>128</v>
      </c>
      <c r="L124" s="11">
        <f>SUMIF('ΓΥΝΑΙΚΕΣ Κ18'!B:B,B124,'ΓΥΝΑΙΚΕΣ Κ18'!D:D)</f>
        <v>0</v>
      </c>
    </row>
    <row r="125" spans="2:12" x14ac:dyDescent="0.3">
      <c r="B125" s="10" t="s">
        <v>129</v>
      </c>
      <c r="C125" s="11">
        <f>SUMIF('ΑΝΤΡΕΣ Κ18 '!B:B,B125,'ΑΝΤΡΕΣ Κ18 '!D:D)</f>
        <v>51.5</v>
      </c>
      <c r="K125" s="10" t="s">
        <v>129</v>
      </c>
      <c r="L125" s="11">
        <f>SUMIF('ΓΥΝΑΙΚΕΣ Κ18'!B:B,B125,'ΓΥΝΑΙΚΕΣ Κ18'!D:D)</f>
        <v>46</v>
      </c>
    </row>
    <row r="126" spans="2:12" x14ac:dyDescent="0.3">
      <c r="B126" s="12" t="s">
        <v>130</v>
      </c>
      <c r="C126" s="11">
        <f>SUMIF('ΑΝΤΡΕΣ Κ18 '!B:B,B126,'ΑΝΤΡΕΣ Κ18 '!D:D)</f>
        <v>18</v>
      </c>
      <c r="K126" s="12" t="s">
        <v>130</v>
      </c>
      <c r="L126" s="11">
        <f>SUMIF('ΓΥΝΑΙΚΕΣ Κ18'!B:B,B126,'ΓΥΝΑΙΚΕΣ Κ18'!D:D)</f>
        <v>0</v>
      </c>
    </row>
    <row r="127" spans="2:12" x14ac:dyDescent="0.3">
      <c r="B127" s="10" t="s">
        <v>131</v>
      </c>
      <c r="C127" s="11">
        <f>SUMIF('ΑΝΤΡΕΣ Κ18 '!B:B,B127,'ΑΝΤΡΕΣ Κ18 '!D:D)</f>
        <v>33</v>
      </c>
      <c r="K127" s="10" t="s">
        <v>131</v>
      </c>
      <c r="L127" s="11">
        <f>SUMIF('ΓΥΝΑΙΚΕΣ Κ18'!B:B,B127,'ΓΥΝΑΙΚΕΣ Κ18'!D:D)</f>
        <v>7</v>
      </c>
    </row>
    <row r="128" spans="2:12" x14ac:dyDescent="0.3">
      <c r="B128" s="12" t="s">
        <v>132</v>
      </c>
      <c r="C128" s="11">
        <f>SUMIF('ΑΝΤΡΕΣ Κ18 '!B:B,B128,'ΑΝΤΡΕΣ Κ18 '!D:D)</f>
        <v>21</v>
      </c>
      <c r="K128" s="12" t="s">
        <v>132</v>
      </c>
      <c r="L128" s="11">
        <f>SUMIF('ΓΥΝΑΙΚΕΣ Κ18'!B:B,B128,'ΓΥΝΑΙΚΕΣ Κ18'!D:D)</f>
        <v>5</v>
      </c>
    </row>
    <row r="129" spans="2:12" x14ac:dyDescent="0.3">
      <c r="B129" s="10" t="s">
        <v>133</v>
      </c>
      <c r="C129" s="11">
        <f>SUMIF('ΑΝΤΡΕΣ Κ18 '!B:B,B129,'ΑΝΤΡΕΣ Κ18 '!D:D)</f>
        <v>0</v>
      </c>
      <c r="K129" s="10" t="s">
        <v>133</v>
      </c>
      <c r="L129" s="11">
        <f>SUMIF('ΓΥΝΑΙΚΕΣ Κ18'!B:B,B129,'ΓΥΝΑΙΚΕΣ Κ18'!D:D)</f>
        <v>7</v>
      </c>
    </row>
    <row r="130" spans="2:12" x14ac:dyDescent="0.3">
      <c r="B130" s="12" t="s">
        <v>135</v>
      </c>
      <c r="C130" s="11">
        <f>SUMIF('ΑΝΤΡΕΣ Κ18 '!B:B,B130,'ΑΝΤΡΕΣ Κ18 '!D:D)</f>
        <v>11</v>
      </c>
      <c r="K130" s="12" t="s">
        <v>135</v>
      </c>
      <c r="L130" s="11">
        <f>SUMIF('ΓΥΝΑΙΚΕΣ Κ18'!B:B,B130,'ΓΥΝΑΙΚΕΣ Κ18'!D:D)</f>
        <v>49</v>
      </c>
    </row>
    <row r="131" spans="2:12" x14ac:dyDescent="0.3">
      <c r="B131" s="10" t="s">
        <v>136</v>
      </c>
      <c r="C131" s="11">
        <f>SUMIF('ΑΝΤΡΕΣ Κ18 '!B:B,B131,'ΑΝΤΡΕΣ Κ18 '!D:D)</f>
        <v>0</v>
      </c>
      <c r="K131" s="10" t="s">
        <v>136</v>
      </c>
      <c r="L131" s="11">
        <f>SUMIF('ΓΥΝΑΙΚΕΣ Κ18'!B:B,B131,'ΓΥΝΑΙΚΕΣ Κ18'!D:D)</f>
        <v>0</v>
      </c>
    </row>
    <row r="132" spans="2:12" x14ac:dyDescent="0.3">
      <c r="B132" s="12" t="s">
        <v>137</v>
      </c>
      <c r="C132" s="11">
        <f>SUMIF('ΑΝΤΡΕΣ Κ18 '!B:B,B132,'ΑΝΤΡΕΣ Κ18 '!D:D)</f>
        <v>0</v>
      </c>
      <c r="K132" s="12" t="s">
        <v>137</v>
      </c>
      <c r="L132" s="11">
        <f>SUMIF('ΓΥΝΑΙΚΕΣ Κ18'!B:B,B132,'ΓΥΝΑΙΚΕΣ Κ18'!D:D)</f>
        <v>0</v>
      </c>
    </row>
    <row r="133" spans="2:12" x14ac:dyDescent="0.3">
      <c r="B133" s="10" t="s">
        <v>138</v>
      </c>
      <c r="C133" s="11">
        <f>SUMIF('ΑΝΤΡΕΣ Κ18 '!B:B,B133,'ΑΝΤΡΕΣ Κ18 '!D:D)</f>
        <v>0</v>
      </c>
      <c r="K133" s="10" t="s">
        <v>138</v>
      </c>
      <c r="L133" s="11">
        <f>SUMIF('ΓΥΝΑΙΚΕΣ Κ18'!B:B,B133,'ΓΥΝΑΙΚΕΣ Κ18'!D:D)</f>
        <v>24</v>
      </c>
    </row>
    <row r="134" spans="2:12" x14ac:dyDescent="0.3">
      <c r="B134" s="12" t="s">
        <v>139</v>
      </c>
      <c r="C134" s="11">
        <f>SUMIF('ΑΝΤΡΕΣ Κ18 '!B:B,B134,'ΑΝΤΡΕΣ Κ18 '!D:D)</f>
        <v>0</v>
      </c>
      <c r="K134" s="12" t="s">
        <v>139</v>
      </c>
      <c r="L134" s="11">
        <f>SUMIF('ΓΥΝΑΙΚΕΣ Κ18'!B:B,B134,'ΓΥΝΑΙΚΕΣ Κ18'!D:D)</f>
        <v>0</v>
      </c>
    </row>
    <row r="135" spans="2:12" x14ac:dyDescent="0.3">
      <c r="B135" s="10" t="s">
        <v>140</v>
      </c>
      <c r="C135" s="11">
        <f>SUMIF('ΑΝΤΡΕΣ Κ18 '!B:B,B135,'ΑΝΤΡΕΣ Κ18 '!D:D)</f>
        <v>0</v>
      </c>
      <c r="K135" s="10" t="s">
        <v>140</v>
      </c>
      <c r="L135" s="11">
        <f>SUMIF('ΓΥΝΑΙΚΕΣ Κ18'!B:B,B135,'ΓΥΝΑΙΚΕΣ Κ18'!D:D)</f>
        <v>11</v>
      </c>
    </row>
    <row r="136" spans="2:12" x14ac:dyDescent="0.3">
      <c r="B136" s="12" t="s">
        <v>141</v>
      </c>
      <c r="C136" s="11">
        <f>SUMIF('ΑΝΤΡΕΣ Κ18 '!B:B,B136,'ΑΝΤΡΕΣ Κ18 '!D:D)</f>
        <v>0</v>
      </c>
      <c r="K136" s="12" t="s">
        <v>141</v>
      </c>
      <c r="L136" s="11">
        <f>SUMIF('ΓΥΝΑΙΚΕΣ Κ18'!B:B,B136,'ΓΥΝΑΙΚΕΣ Κ18'!D:D)</f>
        <v>1</v>
      </c>
    </row>
    <row r="137" spans="2:12" x14ac:dyDescent="0.3">
      <c r="B137" s="10" t="s">
        <v>142</v>
      </c>
      <c r="C137" s="11">
        <f>SUMIF('ΑΝΤΡΕΣ Κ18 '!B:B,B137,'ΑΝΤΡΕΣ Κ18 '!D:D)</f>
        <v>0</v>
      </c>
      <c r="K137" s="10" t="s">
        <v>142</v>
      </c>
      <c r="L137" s="11">
        <f>SUMIF('ΓΥΝΑΙΚΕΣ Κ18'!B:B,B137,'ΓΥΝΑΙΚΕΣ Κ18'!D:D)</f>
        <v>0</v>
      </c>
    </row>
    <row r="138" spans="2:12" x14ac:dyDescent="0.3">
      <c r="B138" s="12" t="s">
        <v>143</v>
      </c>
      <c r="C138" s="11">
        <f>SUMIF('ΑΝΤΡΕΣ Κ18 '!B:B,B138,'ΑΝΤΡΕΣ Κ18 '!D:D)</f>
        <v>0</v>
      </c>
      <c r="K138" s="12" t="s">
        <v>143</v>
      </c>
      <c r="L138" s="11">
        <f>SUMIF('ΓΥΝΑΙΚΕΣ Κ18'!B:B,B138,'ΓΥΝΑΙΚΕΣ Κ18'!D:D)</f>
        <v>1</v>
      </c>
    </row>
    <row r="139" spans="2:12" x14ac:dyDescent="0.3">
      <c r="B139" s="10" t="s">
        <v>144</v>
      </c>
      <c r="C139" s="11">
        <f>SUMIF('ΑΝΤΡΕΣ Κ18 '!B:B,B139,'ΑΝΤΡΕΣ Κ18 '!D:D)</f>
        <v>23</v>
      </c>
      <c r="K139" s="10" t="s">
        <v>144</v>
      </c>
      <c r="L139" s="11">
        <f>SUMIF('ΓΥΝΑΙΚΕΣ Κ18'!B:B,B139,'ΓΥΝΑΙΚΕΣ Κ18'!D:D)</f>
        <v>7</v>
      </c>
    </row>
    <row r="140" spans="2:12" x14ac:dyDescent="0.3">
      <c r="B140" s="12" t="s">
        <v>145</v>
      </c>
      <c r="C140" s="11">
        <f>SUMIF('ΑΝΤΡΕΣ Κ18 '!B:B,B140,'ΑΝΤΡΕΣ Κ18 '!D:D)</f>
        <v>0</v>
      </c>
      <c r="K140" s="12" t="s">
        <v>145</v>
      </c>
      <c r="L140" s="11">
        <f>SUMIF('ΓΥΝΑΙΚΕΣ Κ18'!B:B,B140,'ΓΥΝΑΙΚΕΣ Κ18'!D:D)</f>
        <v>0</v>
      </c>
    </row>
    <row r="141" spans="2:12" x14ac:dyDescent="0.3">
      <c r="B141" s="10" t="s">
        <v>146</v>
      </c>
      <c r="C141" s="11">
        <f>SUMIF('ΑΝΤΡΕΣ Κ18 '!B:B,B141,'ΑΝΤΡΕΣ Κ18 '!D:D)</f>
        <v>0</v>
      </c>
      <c r="K141" s="10" t="s">
        <v>146</v>
      </c>
      <c r="L141" s="11">
        <f>SUMIF('ΓΥΝΑΙΚΕΣ Κ18'!B:B,B141,'ΓΥΝΑΙΚΕΣ Κ18'!D:D)</f>
        <v>0</v>
      </c>
    </row>
    <row r="142" spans="2:12" x14ac:dyDescent="0.3">
      <c r="B142" s="12" t="s">
        <v>147</v>
      </c>
      <c r="C142" s="11">
        <f>SUMIF('ΑΝΤΡΕΣ Κ18 '!B:B,B142,'ΑΝΤΡΕΣ Κ18 '!D:D)</f>
        <v>2</v>
      </c>
      <c r="K142" s="12" t="s">
        <v>147</v>
      </c>
      <c r="L142" s="11">
        <f>SUMIF('ΓΥΝΑΙΚΕΣ Κ18'!B:B,B142,'ΓΥΝΑΙΚΕΣ Κ18'!D:D)</f>
        <v>19</v>
      </c>
    </row>
    <row r="143" spans="2:12" x14ac:dyDescent="0.3">
      <c r="B143" s="10" t="s">
        <v>148</v>
      </c>
      <c r="C143" s="11">
        <f>SUMIF('ΑΝΤΡΕΣ Κ18 '!B:B,B143,'ΑΝΤΡΕΣ Κ18 '!D:D)</f>
        <v>11</v>
      </c>
      <c r="K143" s="10" t="s">
        <v>148</v>
      </c>
      <c r="L143" s="11">
        <f>SUMIF('ΓΥΝΑΙΚΕΣ Κ18'!B:B,B143,'ΓΥΝΑΙΚΕΣ Κ18'!D:D)</f>
        <v>0</v>
      </c>
    </row>
    <row r="144" spans="2:12" x14ac:dyDescent="0.3">
      <c r="B144" s="12" t="s">
        <v>149</v>
      </c>
      <c r="C144" s="11">
        <f>SUMIF('ΑΝΤΡΕΣ Κ18 '!B:B,B144,'ΑΝΤΡΕΣ Κ18 '!D:D)</f>
        <v>0</v>
      </c>
      <c r="K144" s="12" t="s">
        <v>149</v>
      </c>
      <c r="L144" s="11">
        <f>SUMIF('ΓΥΝΑΙΚΕΣ Κ18'!B:B,B144,'ΓΥΝΑΙΚΕΣ Κ18'!D:D)</f>
        <v>0</v>
      </c>
    </row>
    <row r="145" spans="2:12" x14ac:dyDescent="0.3">
      <c r="B145" s="10" t="s">
        <v>150</v>
      </c>
      <c r="C145" s="11">
        <f>SUMIF('ΑΝΤΡΕΣ Κ18 '!B:B,B145,'ΑΝΤΡΕΣ Κ18 '!D:D)</f>
        <v>0</v>
      </c>
      <c r="K145" s="10" t="s">
        <v>150</v>
      </c>
      <c r="L145" s="11">
        <f>SUMIF('ΓΥΝΑΙΚΕΣ Κ18'!B:B,B145,'ΓΥΝΑΙΚΕΣ Κ18'!D:D)</f>
        <v>0</v>
      </c>
    </row>
    <row r="146" spans="2:12" x14ac:dyDescent="0.3">
      <c r="B146" s="12" t="s">
        <v>152</v>
      </c>
      <c r="C146" s="11">
        <f>SUMIF('ΑΝΤΡΕΣ Κ18 '!B:B,B146,'ΑΝΤΡΕΣ Κ18 '!D:D)</f>
        <v>16</v>
      </c>
      <c r="K146" s="12" t="s">
        <v>152</v>
      </c>
      <c r="L146" s="11">
        <f>SUMIF('ΓΥΝΑΙΚΕΣ Κ18'!B:B,B146,'ΓΥΝΑΙΚΕΣ Κ18'!D:D)</f>
        <v>0</v>
      </c>
    </row>
    <row r="147" spans="2:12" x14ac:dyDescent="0.3">
      <c r="B147" s="10" t="s">
        <v>153</v>
      </c>
      <c r="C147" s="11">
        <f>SUMIF('ΑΝΤΡΕΣ Κ18 '!B:B,B147,'ΑΝΤΡΕΣ Κ18 '!D:D)</f>
        <v>0</v>
      </c>
      <c r="K147" s="10" t="s">
        <v>153</v>
      </c>
      <c r="L147" s="11">
        <f>SUMIF('ΓΥΝΑΙΚΕΣ Κ18'!B:B,B147,'ΓΥΝΑΙΚΕΣ Κ18'!D:D)</f>
        <v>0</v>
      </c>
    </row>
    <row r="148" spans="2:12" x14ac:dyDescent="0.3">
      <c r="B148" s="12" t="s">
        <v>154</v>
      </c>
      <c r="C148" s="11">
        <f>SUMIF('ΑΝΤΡΕΣ Κ18 '!B:B,B148,'ΑΝΤΡΕΣ Κ18 '!D:D)</f>
        <v>0</v>
      </c>
      <c r="K148" s="12" t="s">
        <v>154</v>
      </c>
      <c r="L148" s="11">
        <f>SUMIF('ΓΥΝΑΙΚΕΣ Κ18'!B:B,B148,'ΓΥΝΑΙΚΕΣ Κ18'!D:D)</f>
        <v>0</v>
      </c>
    </row>
    <row r="149" spans="2:12" x14ac:dyDescent="0.3">
      <c r="B149" s="10" t="s">
        <v>155</v>
      </c>
      <c r="C149" s="11">
        <f>SUMIF('ΑΝΤΡΕΣ Κ18 '!B:B,B149,'ΑΝΤΡΕΣ Κ18 '!D:D)</f>
        <v>0</v>
      </c>
      <c r="K149" s="10" t="s">
        <v>155</v>
      </c>
      <c r="L149" s="11">
        <f>SUMIF('ΓΥΝΑΙΚΕΣ Κ18'!B:B,B149,'ΓΥΝΑΙΚΕΣ Κ18'!D:D)</f>
        <v>0</v>
      </c>
    </row>
    <row r="150" spans="2:12" x14ac:dyDescent="0.3">
      <c r="B150" s="12" t="s">
        <v>156</v>
      </c>
      <c r="C150" s="11">
        <f>SUMIF('ΑΝΤΡΕΣ Κ18 '!B:B,B150,'ΑΝΤΡΕΣ Κ18 '!D:D)</f>
        <v>3</v>
      </c>
      <c r="K150" s="12" t="s">
        <v>156</v>
      </c>
      <c r="L150" s="11">
        <f>SUMIF('ΓΥΝΑΙΚΕΣ Κ18'!B:B,B150,'ΓΥΝΑΙΚΕΣ Κ18'!D:D)</f>
        <v>9</v>
      </c>
    </row>
    <row r="151" spans="2:12" x14ac:dyDescent="0.3">
      <c r="B151" s="10" t="s">
        <v>157</v>
      </c>
      <c r="C151" s="11">
        <f>SUMIF('ΑΝΤΡΕΣ Κ18 '!B:B,B151,'ΑΝΤΡΕΣ Κ18 '!D:D)</f>
        <v>0</v>
      </c>
      <c r="K151" s="10" t="s">
        <v>157</v>
      </c>
      <c r="L151" s="11">
        <f>SUMIF('ΓΥΝΑΙΚΕΣ Κ18'!B:B,B151,'ΓΥΝΑΙΚΕΣ Κ18'!D:D)</f>
        <v>0</v>
      </c>
    </row>
    <row r="152" spans="2:12" x14ac:dyDescent="0.3">
      <c r="B152" s="12" t="s">
        <v>158</v>
      </c>
      <c r="C152" s="11">
        <f>SUMIF('ΑΝΤΡΕΣ Κ18 '!B:B,B152,'ΑΝΤΡΕΣ Κ18 '!D:D)</f>
        <v>9</v>
      </c>
      <c r="K152" s="12" t="s">
        <v>158</v>
      </c>
      <c r="L152" s="11">
        <f>SUMIF('ΓΥΝΑΙΚΕΣ Κ18'!B:B,B152,'ΓΥΝΑΙΚΕΣ Κ18'!D:D)</f>
        <v>0</v>
      </c>
    </row>
    <row r="153" spans="2:12" x14ac:dyDescent="0.3">
      <c r="B153" s="10" t="s">
        <v>159</v>
      </c>
      <c r="C153" s="11">
        <f>SUMIF('ΑΝΤΡΕΣ Κ18 '!B:B,B153,'ΑΝΤΡΕΣ Κ18 '!D:D)</f>
        <v>0</v>
      </c>
      <c r="K153" s="10" t="s">
        <v>159</v>
      </c>
      <c r="L153" s="11">
        <f>SUMIF('ΓΥΝΑΙΚΕΣ Κ18'!B:B,B153,'ΓΥΝΑΙΚΕΣ Κ18'!D:D)</f>
        <v>0</v>
      </c>
    </row>
    <row r="154" spans="2:12" x14ac:dyDescent="0.3">
      <c r="B154" s="12" t="s">
        <v>160</v>
      </c>
      <c r="C154" s="11">
        <f>SUMIF('ΑΝΤΡΕΣ Κ18 '!B:B,B154,'ΑΝΤΡΕΣ Κ18 '!D:D)</f>
        <v>0</v>
      </c>
      <c r="K154" s="12" t="s">
        <v>160</v>
      </c>
      <c r="L154" s="11">
        <f>SUMIF('ΓΥΝΑΙΚΕΣ Κ18'!B:B,B154,'ΓΥΝΑΙΚΕΣ Κ18'!D:D)</f>
        <v>0</v>
      </c>
    </row>
    <row r="155" spans="2:12" x14ac:dyDescent="0.3">
      <c r="B155" s="10" t="s">
        <v>161</v>
      </c>
      <c r="C155" s="11">
        <f>SUMIF('ΑΝΤΡΕΣ Κ18 '!B:B,B155,'ΑΝΤΡΕΣ Κ18 '!D:D)</f>
        <v>8</v>
      </c>
      <c r="K155" s="10" t="s">
        <v>161</v>
      </c>
      <c r="L155" s="11">
        <f>SUMIF('ΓΥΝΑΙΚΕΣ Κ18'!B:B,B155,'ΓΥΝΑΙΚΕΣ Κ18'!D:D)</f>
        <v>16</v>
      </c>
    </row>
    <row r="156" spans="2:12" x14ac:dyDescent="0.3">
      <c r="B156" s="12" t="s">
        <v>162</v>
      </c>
      <c r="C156" s="11">
        <f>SUMIF('ΑΝΤΡΕΣ Κ18 '!B:B,B156,'ΑΝΤΡΕΣ Κ18 '!D:D)</f>
        <v>0</v>
      </c>
      <c r="K156" s="12" t="s">
        <v>162</v>
      </c>
      <c r="L156" s="11">
        <f>SUMIF('ΓΥΝΑΙΚΕΣ Κ18'!B:B,B156,'ΓΥΝΑΙΚΕΣ Κ18'!D:D)</f>
        <v>0</v>
      </c>
    </row>
    <row r="157" spans="2:12" x14ac:dyDescent="0.3">
      <c r="B157" s="10" t="s">
        <v>163</v>
      </c>
      <c r="C157" s="11">
        <f>SUMIF('ΑΝΤΡΕΣ Κ18 '!B:B,B157,'ΑΝΤΡΕΣ Κ18 '!D:D)</f>
        <v>11</v>
      </c>
      <c r="K157" s="10" t="s">
        <v>163</v>
      </c>
      <c r="L157" s="11">
        <f>SUMIF('ΓΥΝΑΙΚΕΣ Κ18'!B:B,B157,'ΓΥΝΑΙΚΕΣ Κ18'!D:D)</f>
        <v>0</v>
      </c>
    </row>
    <row r="158" spans="2:12" x14ac:dyDescent="0.3">
      <c r="B158" s="12" t="s">
        <v>164</v>
      </c>
      <c r="C158" s="11">
        <f>SUMIF('ΑΝΤΡΕΣ Κ18 '!B:B,B158,'ΑΝΤΡΕΣ Κ18 '!D:D)</f>
        <v>0</v>
      </c>
      <c r="K158" s="12" t="s">
        <v>164</v>
      </c>
      <c r="L158" s="11">
        <f>SUMIF('ΓΥΝΑΙΚΕΣ Κ18'!B:B,B158,'ΓΥΝΑΙΚΕΣ Κ18'!D:D)</f>
        <v>0</v>
      </c>
    </row>
    <row r="159" spans="2:12" x14ac:dyDescent="0.3">
      <c r="B159" s="10" t="s">
        <v>165</v>
      </c>
      <c r="C159" s="11">
        <f>SUMIF('ΑΝΤΡΕΣ Κ18 '!B:B,B159,'ΑΝΤΡΕΣ Κ18 '!D:D)</f>
        <v>2</v>
      </c>
      <c r="K159" s="10" t="s">
        <v>165</v>
      </c>
      <c r="L159" s="11">
        <f>SUMIF('ΓΥΝΑΙΚΕΣ Κ18'!B:B,B159,'ΓΥΝΑΙΚΕΣ Κ18'!D:D)</f>
        <v>40</v>
      </c>
    </row>
    <row r="160" spans="2:12" x14ac:dyDescent="0.3">
      <c r="B160" s="12" t="s">
        <v>166</v>
      </c>
      <c r="C160" s="11">
        <f>SUMIF('ΑΝΤΡΕΣ Κ18 '!B:B,B160,'ΑΝΤΡΕΣ Κ18 '!D:D)</f>
        <v>8</v>
      </c>
      <c r="K160" s="12" t="s">
        <v>166</v>
      </c>
      <c r="L160" s="11">
        <f>SUMIF('ΓΥΝΑΙΚΕΣ Κ18'!B:B,B160,'ΓΥΝΑΙΚΕΣ Κ18'!D:D)</f>
        <v>0</v>
      </c>
    </row>
    <row r="161" spans="2:12" x14ac:dyDescent="0.3">
      <c r="B161" s="10" t="s">
        <v>167</v>
      </c>
      <c r="C161" s="11">
        <f>SUMIF('ΑΝΤΡΕΣ Κ18 '!B:B,B161,'ΑΝΤΡΕΣ Κ18 '!D:D)</f>
        <v>0</v>
      </c>
      <c r="K161" s="10" t="s">
        <v>167</v>
      </c>
      <c r="L161" s="11">
        <f>SUMIF('ΓΥΝΑΙΚΕΣ Κ18'!B:B,B161,'ΓΥΝΑΙΚΕΣ Κ18'!D:D)</f>
        <v>0</v>
      </c>
    </row>
    <row r="162" spans="2:12" x14ac:dyDescent="0.3">
      <c r="B162" s="12" t="s">
        <v>169</v>
      </c>
      <c r="C162" s="11">
        <f>SUMIF('ΑΝΤΡΕΣ Κ18 '!B:B,B162,'ΑΝΤΡΕΣ Κ18 '!D:D)</f>
        <v>0</v>
      </c>
      <c r="K162" s="12" t="s">
        <v>169</v>
      </c>
      <c r="L162" s="11">
        <f>SUMIF('ΓΥΝΑΙΚΕΣ Κ18'!B:B,B162,'ΓΥΝΑΙΚΕΣ Κ18'!D:D)</f>
        <v>4</v>
      </c>
    </row>
    <row r="163" spans="2:12" x14ac:dyDescent="0.3">
      <c r="B163" s="10" t="s">
        <v>170</v>
      </c>
      <c r="C163" s="11">
        <f>SUMIF('ΑΝΤΡΕΣ Κ18 '!B:B,B163,'ΑΝΤΡΕΣ Κ18 '!D:D)</f>
        <v>7.3</v>
      </c>
      <c r="K163" s="10" t="s">
        <v>170</v>
      </c>
      <c r="L163" s="11">
        <f>SUMIF('ΓΥΝΑΙΚΕΣ Κ18'!B:B,B163,'ΓΥΝΑΙΚΕΣ Κ18'!D:D)</f>
        <v>14</v>
      </c>
    </row>
    <row r="164" spans="2:12" x14ac:dyDescent="0.3">
      <c r="B164" s="12" t="s">
        <v>171</v>
      </c>
      <c r="C164" s="11">
        <f>SUMIF('ΑΝΤΡΕΣ Κ18 '!B:B,B164,'ΑΝΤΡΕΣ Κ18 '!D:D)</f>
        <v>0</v>
      </c>
      <c r="K164" s="12" t="s">
        <v>171</v>
      </c>
      <c r="L164" s="11">
        <f>SUMIF('ΓΥΝΑΙΚΕΣ Κ18'!B:B,B164,'ΓΥΝΑΙΚΕΣ Κ18'!D:D)</f>
        <v>0</v>
      </c>
    </row>
    <row r="165" spans="2:12" x14ac:dyDescent="0.3">
      <c r="B165" s="10" t="s">
        <v>172</v>
      </c>
      <c r="C165" s="11">
        <f>SUMIF('ΑΝΤΡΕΣ Κ18 '!B:B,B165,'ΑΝΤΡΕΣ Κ18 '!D:D)</f>
        <v>0</v>
      </c>
      <c r="K165" s="10" t="s">
        <v>172</v>
      </c>
      <c r="L165" s="11">
        <f>SUMIF('ΓΥΝΑΙΚΕΣ Κ18'!B:B,B165,'ΓΥΝΑΙΚΕΣ Κ18'!D:D)</f>
        <v>0</v>
      </c>
    </row>
    <row r="166" spans="2:12" x14ac:dyDescent="0.3">
      <c r="B166" s="12" t="s">
        <v>173</v>
      </c>
      <c r="C166" s="11">
        <f>SUMIF('ΑΝΤΡΕΣ Κ18 '!B:B,B166,'ΑΝΤΡΕΣ Κ18 '!D:D)</f>
        <v>0</v>
      </c>
      <c r="K166" s="12" t="s">
        <v>173</v>
      </c>
      <c r="L166" s="11">
        <f>SUMIF('ΓΥΝΑΙΚΕΣ Κ18'!B:B,B166,'ΓΥΝΑΙΚΕΣ Κ18'!D:D)</f>
        <v>13</v>
      </c>
    </row>
    <row r="167" spans="2:12" x14ac:dyDescent="0.3">
      <c r="B167" s="10" t="s">
        <v>174</v>
      </c>
      <c r="C167" s="11">
        <f>SUMIF('ΑΝΤΡΕΣ Κ18 '!B:B,B167,'ΑΝΤΡΕΣ Κ18 '!D:D)</f>
        <v>0</v>
      </c>
      <c r="K167" s="10" t="s">
        <v>174</v>
      </c>
      <c r="L167" s="11">
        <f>SUMIF('ΓΥΝΑΙΚΕΣ Κ18'!B:B,B167,'ΓΥΝΑΙΚΕΣ Κ18'!D:D)</f>
        <v>0</v>
      </c>
    </row>
    <row r="168" spans="2:12" x14ac:dyDescent="0.3">
      <c r="B168" s="12" t="s">
        <v>175</v>
      </c>
      <c r="C168" s="11">
        <f>SUMIF('ΑΝΤΡΕΣ Κ18 '!B:B,B168,'ΑΝΤΡΕΣ Κ18 '!D:D)</f>
        <v>0</v>
      </c>
      <c r="K168" s="12" t="s">
        <v>175</v>
      </c>
      <c r="L168" s="11">
        <f>SUMIF('ΓΥΝΑΙΚΕΣ Κ18'!B:B,B168,'ΓΥΝΑΙΚΕΣ Κ18'!D:D)</f>
        <v>1</v>
      </c>
    </row>
    <row r="169" spans="2:12" x14ac:dyDescent="0.3">
      <c r="B169" s="10" t="s">
        <v>176</v>
      </c>
      <c r="C169" s="11">
        <f>SUMIF('ΑΝΤΡΕΣ Κ18 '!B:B,B169,'ΑΝΤΡΕΣ Κ18 '!D:D)</f>
        <v>15</v>
      </c>
      <c r="K169" s="10" t="s">
        <v>176</v>
      </c>
      <c r="L169" s="11">
        <f>SUMIF('ΓΥΝΑΙΚΕΣ Κ18'!B:B,B169,'ΓΥΝΑΙΚΕΣ Κ18'!D:D)</f>
        <v>27</v>
      </c>
    </row>
    <row r="170" spans="2:12" x14ac:dyDescent="0.3">
      <c r="B170" s="12" t="s">
        <v>177</v>
      </c>
      <c r="C170" s="11">
        <f>SUMIF('ΑΝΤΡΕΣ Κ18 '!B:B,B170,'ΑΝΤΡΕΣ Κ18 '!D:D)</f>
        <v>44</v>
      </c>
      <c r="K170" s="12" t="s">
        <v>177</v>
      </c>
      <c r="L170" s="11">
        <f>SUMIF('ΓΥΝΑΙΚΕΣ Κ18'!B:B,B170,'ΓΥΝΑΙΚΕΣ Κ18'!D:D)</f>
        <v>0</v>
      </c>
    </row>
    <row r="171" spans="2:12" x14ac:dyDescent="0.3">
      <c r="B171" s="10" t="s">
        <v>178</v>
      </c>
      <c r="C171" s="11">
        <f>SUMIF('ΑΝΤΡΕΣ Κ18 '!B:B,B171,'ΑΝΤΡΕΣ Κ18 '!D:D)</f>
        <v>0</v>
      </c>
      <c r="K171" s="10" t="s">
        <v>178</v>
      </c>
      <c r="L171" s="11">
        <f>SUMIF('ΓΥΝΑΙΚΕΣ Κ18'!B:B,B171,'ΓΥΝΑΙΚΕΣ Κ18'!D:D)</f>
        <v>0</v>
      </c>
    </row>
    <row r="172" spans="2:12" x14ac:dyDescent="0.3">
      <c r="B172" s="12" t="s">
        <v>179</v>
      </c>
      <c r="C172" s="11">
        <f>SUMIF('ΑΝΤΡΕΣ Κ18 '!B:B,B172,'ΑΝΤΡΕΣ Κ18 '!D:D)</f>
        <v>0</v>
      </c>
      <c r="K172" s="12" t="s">
        <v>179</v>
      </c>
      <c r="L172" s="11">
        <f>SUMIF('ΓΥΝΑΙΚΕΣ Κ18'!B:B,B172,'ΓΥΝΑΙΚΕΣ Κ18'!D:D)</f>
        <v>0</v>
      </c>
    </row>
    <row r="173" spans="2:12" x14ac:dyDescent="0.3">
      <c r="B173" s="10" t="s">
        <v>180</v>
      </c>
      <c r="C173" s="11">
        <f>SUMIF('ΑΝΤΡΕΣ Κ18 '!B:B,B173,'ΑΝΤΡΕΣ Κ18 '!D:D)</f>
        <v>1</v>
      </c>
      <c r="K173" s="10" t="s">
        <v>180</v>
      </c>
      <c r="L173" s="11">
        <f>SUMIF('ΓΥΝΑΙΚΕΣ Κ18'!B:B,B173,'ΓΥΝΑΙΚΕΣ Κ18'!D:D)</f>
        <v>1</v>
      </c>
    </row>
    <row r="174" spans="2:12" x14ac:dyDescent="0.3">
      <c r="B174" s="12" t="s">
        <v>181</v>
      </c>
      <c r="C174" s="11">
        <f>SUMIF('ΑΝΤΡΕΣ Κ18 '!B:B,B174,'ΑΝΤΡΕΣ Κ18 '!D:D)</f>
        <v>0</v>
      </c>
      <c r="K174" s="12" t="s">
        <v>181</v>
      </c>
      <c r="L174" s="11">
        <f>SUMIF('ΓΥΝΑΙΚΕΣ Κ18'!B:B,B174,'ΓΥΝΑΙΚΕΣ Κ18'!D:D)</f>
        <v>0</v>
      </c>
    </row>
    <row r="175" spans="2:12" x14ac:dyDescent="0.3">
      <c r="B175" s="10" t="s">
        <v>182</v>
      </c>
      <c r="C175" s="11">
        <f>SUMIF('ΑΝΤΡΕΣ Κ18 '!B:B,B175,'ΑΝΤΡΕΣ Κ18 '!D:D)</f>
        <v>0</v>
      </c>
      <c r="K175" s="10" t="s">
        <v>182</v>
      </c>
      <c r="L175" s="11">
        <f>SUMIF('ΓΥΝΑΙΚΕΣ Κ18'!B:B,B175,'ΓΥΝΑΙΚΕΣ Κ18'!D:D)</f>
        <v>0</v>
      </c>
    </row>
    <row r="176" spans="2:12" x14ac:dyDescent="0.3">
      <c r="B176" s="12" t="s">
        <v>183</v>
      </c>
      <c r="C176" s="11">
        <f>SUMIF('ΑΝΤΡΕΣ Κ18 '!B:B,B176,'ΑΝΤΡΕΣ Κ18 '!D:D)</f>
        <v>18</v>
      </c>
      <c r="K176" s="12" t="s">
        <v>183</v>
      </c>
      <c r="L176" s="11">
        <f>SUMIF('ΓΥΝΑΙΚΕΣ Κ18'!B:B,B176,'ΓΥΝΑΙΚΕΣ Κ18'!D:D)</f>
        <v>0</v>
      </c>
    </row>
    <row r="177" spans="2:12" x14ac:dyDescent="0.3">
      <c r="B177" s="10" t="s">
        <v>184</v>
      </c>
      <c r="C177" s="11">
        <f>SUMIF('ΑΝΤΡΕΣ Κ18 '!B:B,B177,'ΑΝΤΡΕΣ Κ18 '!D:D)</f>
        <v>0</v>
      </c>
      <c r="K177" s="10" t="s">
        <v>184</v>
      </c>
      <c r="L177" s="11">
        <f>SUMIF('ΓΥΝΑΙΚΕΣ Κ18'!B:B,B177,'ΓΥΝΑΙΚΕΣ Κ18'!D:D)</f>
        <v>0</v>
      </c>
    </row>
    <row r="178" spans="2:12" x14ac:dyDescent="0.3">
      <c r="B178" s="12" t="s">
        <v>186</v>
      </c>
      <c r="C178" s="11">
        <f>SUMIF('ΑΝΤΡΕΣ Κ18 '!B:B,B178,'ΑΝΤΡΕΣ Κ18 '!D:D)</f>
        <v>11</v>
      </c>
      <c r="K178" s="12" t="s">
        <v>186</v>
      </c>
      <c r="L178" s="11">
        <f>SUMIF('ΓΥΝΑΙΚΕΣ Κ18'!B:B,B178,'ΓΥΝΑΙΚΕΣ Κ18'!D:D)</f>
        <v>17</v>
      </c>
    </row>
    <row r="179" spans="2:12" x14ac:dyDescent="0.3">
      <c r="B179" s="10" t="s">
        <v>187</v>
      </c>
      <c r="C179" s="11">
        <f>SUMIF('ΑΝΤΡΕΣ Κ18 '!B:B,B179,'ΑΝΤΡΕΣ Κ18 '!D:D)</f>
        <v>17</v>
      </c>
      <c r="K179" s="10" t="s">
        <v>187</v>
      </c>
      <c r="L179" s="11">
        <f>SUMIF('ΓΥΝΑΙΚΕΣ Κ18'!B:B,B179,'ΓΥΝΑΙΚΕΣ Κ18'!D:D)</f>
        <v>6</v>
      </c>
    </row>
    <row r="180" spans="2:12" x14ac:dyDescent="0.3">
      <c r="B180" s="12" t="s">
        <v>188</v>
      </c>
      <c r="C180" s="11">
        <f>SUMIF('ΑΝΤΡΕΣ Κ18 '!B:B,B180,'ΑΝΤΡΕΣ Κ18 '!D:D)</f>
        <v>10</v>
      </c>
      <c r="K180" s="12" t="s">
        <v>188</v>
      </c>
      <c r="L180" s="11">
        <f>SUMIF('ΓΥΝΑΙΚΕΣ Κ18'!B:B,B180,'ΓΥΝΑΙΚΕΣ Κ18'!D:D)</f>
        <v>1</v>
      </c>
    </row>
    <row r="181" spans="2:12" x14ac:dyDescent="0.3">
      <c r="B181" s="10" t="s">
        <v>189</v>
      </c>
      <c r="C181" s="11">
        <f>SUMIF('ΑΝΤΡΕΣ Κ18 '!B:B,B181,'ΑΝΤΡΕΣ Κ18 '!D:D)</f>
        <v>0</v>
      </c>
      <c r="K181" s="10" t="s">
        <v>189</v>
      </c>
      <c r="L181" s="11">
        <f>SUMIF('ΓΥΝΑΙΚΕΣ Κ18'!B:B,B181,'ΓΥΝΑΙΚΕΣ Κ18'!D:D)</f>
        <v>0</v>
      </c>
    </row>
    <row r="182" spans="2:12" x14ac:dyDescent="0.3">
      <c r="B182" s="12" t="s">
        <v>190</v>
      </c>
      <c r="C182" s="11">
        <f>SUMIF('ΑΝΤΡΕΣ Κ18 '!B:B,B182,'ΑΝΤΡΕΣ Κ18 '!D:D)</f>
        <v>3</v>
      </c>
      <c r="K182" s="12" t="s">
        <v>190</v>
      </c>
      <c r="L182" s="11">
        <f>SUMIF('ΓΥΝΑΙΚΕΣ Κ18'!B:B,B182,'ΓΥΝΑΙΚΕΣ Κ18'!D:D)</f>
        <v>7</v>
      </c>
    </row>
    <row r="183" spans="2:12" x14ac:dyDescent="0.3">
      <c r="B183" s="10" t="s">
        <v>191</v>
      </c>
      <c r="C183" s="11">
        <f>SUMIF('ΑΝΤΡΕΣ Κ18 '!B:B,B183,'ΑΝΤΡΕΣ Κ18 '!D:D)</f>
        <v>0</v>
      </c>
      <c r="K183" s="10" t="s">
        <v>191</v>
      </c>
      <c r="L183" s="11">
        <f>SUMIF('ΓΥΝΑΙΚΕΣ Κ18'!B:B,B183,'ΓΥΝΑΙΚΕΣ Κ18'!D:D)</f>
        <v>0</v>
      </c>
    </row>
    <row r="184" spans="2:12" x14ac:dyDescent="0.3">
      <c r="B184" s="12" t="s">
        <v>192</v>
      </c>
      <c r="C184" s="11">
        <f>SUMIF('ΑΝΤΡΕΣ Κ18 '!B:B,B184,'ΑΝΤΡΕΣ Κ18 '!D:D)</f>
        <v>0</v>
      </c>
      <c r="K184" s="12" t="s">
        <v>192</v>
      </c>
      <c r="L184" s="11">
        <f>SUMIF('ΓΥΝΑΙΚΕΣ Κ18'!B:B,B184,'ΓΥΝΑΙΚΕΣ Κ18'!D:D)</f>
        <v>0</v>
      </c>
    </row>
    <row r="185" spans="2:12" x14ac:dyDescent="0.3">
      <c r="B185" s="10" t="s">
        <v>193</v>
      </c>
      <c r="C185" s="11">
        <f>SUMIF('ΑΝΤΡΕΣ Κ18 '!B:B,B185,'ΑΝΤΡΕΣ Κ18 '!D:D)</f>
        <v>0</v>
      </c>
      <c r="K185" s="10" t="s">
        <v>193</v>
      </c>
      <c r="L185" s="11">
        <f>SUMIF('ΓΥΝΑΙΚΕΣ Κ18'!B:B,B185,'ΓΥΝΑΙΚΕΣ Κ18'!D:D)</f>
        <v>0</v>
      </c>
    </row>
    <row r="186" spans="2:12" x14ac:dyDescent="0.3">
      <c r="B186" s="12" t="s">
        <v>194</v>
      </c>
      <c r="C186" s="11">
        <f>SUMIF('ΑΝΤΡΕΣ Κ18 '!B:B,B186,'ΑΝΤΡΕΣ Κ18 '!D:D)</f>
        <v>0</v>
      </c>
      <c r="K186" s="12" t="s">
        <v>194</v>
      </c>
      <c r="L186" s="11">
        <f>SUMIF('ΓΥΝΑΙΚΕΣ Κ18'!B:B,B186,'ΓΥΝΑΙΚΕΣ Κ18'!D:D)</f>
        <v>0</v>
      </c>
    </row>
    <row r="187" spans="2:12" x14ac:dyDescent="0.3">
      <c r="B187" s="10" t="s">
        <v>195</v>
      </c>
      <c r="C187" s="11">
        <f>SUMIF('ΑΝΤΡΕΣ Κ18 '!B:B,B187,'ΑΝΤΡΕΣ Κ18 '!D:D)</f>
        <v>11</v>
      </c>
      <c r="K187" s="10" t="s">
        <v>195</v>
      </c>
      <c r="L187" s="11">
        <f>SUMIF('ΓΥΝΑΙΚΕΣ Κ18'!B:B,B187,'ΓΥΝΑΙΚΕΣ Κ18'!D:D)</f>
        <v>15</v>
      </c>
    </row>
    <row r="188" spans="2:12" x14ac:dyDescent="0.3">
      <c r="B188" s="12" t="s">
        <v>196</v>
      </c>
      <c r="C188" s="11">
        <f>SUMIF('ΑΝΤΡΕΣ Κ18 '!B:B,B188,'ΑΝΤΡΕΣ Κ18 '!D:D)</f>
        <v>10</v>
      </c>
      <c r="K188" s="12" t="s">
        <v>196</v>
      </c>
      <c r="L188" s="11">
        <f>SUMIF('ΓΥΝΑΙΚΕΣ Κ18'!B:B,B188,'ΓΥΝΑΙΚΕΣ Κ18'!D:D)</f>
        <v>27</v>
      </c>
    </row>
    <row r="189" spans="2:12" x14ac:dyDescent="0.3">
      <c r="B189" s="10" t="s">
        <v>197</v>
      </c>
      <c r="C189" s="11">
        <f>SUMIF('ΑΝΤΡΕΣ Κ18 '!B:B,B189,'ΑΝΤΡΕΣ Κ18 '!D:D)</f>
        <v>43</v>
      </c>
      <c r="K189" s="10" t="s">
        <v>197</v>
      </c>
      <c r="L189" s="11">
        <f>SUMIF('ΓΥΝΑΙΚΕΣ Κ18'!B:B,B189,'ΓΥΝΑΙΚΕΣ Κ18'!D:D)</f>
        <v>0</v>
      </c>
    </row>
    <row r="190" spans="2:12" x14ac:dyDescent="0.3">
      <c r="B190" s="12" t="s">
        <v>198</v>
      </c>
      <c r="C190" s="11">
        <f>SUMIF('ΑΝΤΡΕΣ Κ18 '!B:B,B190,'ΑΝΤΡΕΣ Κ18 '!D:D)</f>
        <v>0</v>
      </c>
      <c r="K190" s="12" t="s">
        <v>198</v>
      </c>
      <c r="L190" s="11">
        <f>SUMIF('ΓΥΝΑΙΚΕΣ Κ18'!B:B,B190,'ΓΥΝΑΙΚΕΣ Κ18'!D:D)</f>
        <v>0</v>
      </c>
    </row>
    <row r="191" spans="2:12" x14ac:dyDescent="0.3">
      <c r="B191" s="10" t="s">
        <v>199</v>
      </c>
      <c r="C191" s="11">
        <f>SUMIF('ΑΝΤΡΕΣ Κ18 '!B:B,B191,'ΑΝΤΡΕΣ Κ18 '!D:D)</f>
        <v>0</v>
      </c>
      <c r="K191" s="10" t="s">
        <v>199</v>
      </c>
      <c r="L191" s="11">
        <f>SUMIF('ΓΥΝΑΙΚΕΣ Κ18'!B:B,B191,'ΓΥΝΑΙΚΕΣ Κ18'!D:D)</f>
        <v>10.8</v>
      </c>
    </row>
    <row r="192" spans="2:12" x14ac:dyDescent="0.3">
      <c r="B192" s="12" t="s">
        <v>200</v>
      </c>
      <c r="C192" s="11">
        <f>SUMIF('ΑΝΤΡΕΣ Κ18 '!B:B,B192,'ΑΝΤΡΕΣ Κ18 '!D:D)</f>
        <v>1</v>
      </c>
      <c r="K192" s="12" t="s">
        <v>200</v>
      </c>
      <c r="L192" s="11">
        <f>SUMIF('ΓΥΝΑΙΚΕΣ Κ18'!B:B,B192,'ΓΥΝΑΙΚΕΣ Κ18'!D:D)</f>
        <v>0</v>
      </c>
    </row>
    <row r="193" spans="2:12" x14ac:dyDescent="0.3">
      <c r="B193" s="10" t="s">
        <v>201</v>
      </c>
      <c r="C193" s="11">
        <f>SUMIF('ΑΝΤΡΕΣ Κ18 '!B:B,B193,'ΑΝΤΡΕΣ Κ18 '!D:D)</f>
        <v>0</v>
      </c>
      <c r="K193" s="10" t="s">
        <v>201</v>
      </c>
      <c r="L193" s="11">
        <f>SUMIF('ΓΥΝΑΙΚΕΣ Κ18'!B:B,B193,'ΓΥΝΑΙΚΕΣ Κ18'!D:D)</f>
        <v>0</v>
      </c>
    </row>
    <row r="194" spans="2:12" x14ac:dyDescent="0.3">
      <c r="B194" s="12" t="s">
        <v>203</v>
      </c>
      <c r="C194" s="11">
        <f>SUMIF('ΑΝΤΡΕΣ Κ18 '!B:B,B194,'ΑΝΤΡΕΣ Κ18 '!D:D)</f>
        <v>0</v>
      </c>
      <c r="K194" s="12" t="s">
        <v>203</v>
      </c>
      <c r="L194" s="11">
        <f>SUMIF('ΓΥΝΑΙΚΕΣ Κ18'!B:B,B194,'ΓΥΝΑΙΚΕΣ Κ18'!D:D)</f>
        <v>0</v>
      </c>
    </row>
    <row r="195" spans="2:12" x14ac:dyDescent="0.3">
      <c r="B195" s="10" t="s">
        <v>204</v>
      </c>
      <c r="C195" s="11">
        <f>SUMIF('ΑΝΤΡΕΣ Κ18 '!B:B,B195,'ΑΝΤΡΕΣ Κ18 '!D:D)</f>
        <v>0</v>
      </c>
      <c r="K195" s="10" t="s">
        <v>204</v>
      </c>
      <c r="L195" s="11">
        <f>SUMIF('ΓΥΝΑΙΚΕΣ Κ18'!B:B,B195,'ΓΥΝΑΙΚΕΣ Κ18'!D:D)</f>
        <v>0</v>
      </c>
    </row>
    <row r="196" spans="2:12" x14ac:dyDescent="0.3">
      <c r="B196" s="12" t="s">
        <v>205</v>
      </c>
      <c r="C196" s="11">
        <f>SUMIF('ΑΝΤΡΕΣ Κ18 '!B:B,B196,'ΑΝΤΡΕΣ Κ18 '!D:D)</f>
        <v>0</v>
      </c>
      <c r="K196" s="12" t="s">
        <v>205</v>
      </c>
      <c r="L196" s="11">
        <f>SUMIF('ΓΥΝΑΙΚΕΣ Κ18'!B:B,B196,'ΓΥΝΑΙΚΕΣ Κ18'!D:D)</f>
        <v>0</v>
      </c>
    </row>
    <row r="197" spans="2:12" x14ac:dyDescent="0.3">
      <c r="B197" s="10" t="s">
        <v>206</v>
      </c>
      <c r="C197" s="11">
        <f>SUMIF('ΑΝΤΡΕΣ Κ18 '!B:B,B197,'ΑΝΤΡΕΣ Κ18 '!D:D)</f>
        <v>0</v>
      </c>
      <c r="K197" s="10" t="s">
        <v>206</v>
      </c>
      <c r="L197" s="11">
        <f>SUMIF('ΓΥΝΑΙΚΕΣ Κ18'!B:B,B197,'ΓΥΝΑΙΚΕΣ Κ18'!D:D)</f>
        <v>0</v>
      </c>
    </row>
    <row r="198" spans="2:12" x14ac:dyDescent="0.3">
      <c r="B198" s="12" t="s">
        <v>207</v>
      </c>
      <c r="C198" s="11">
        <f>SUMIF('ΑΝΤΡΕΣ Κ18 '!B:B,B198,'ΑΝΤΡΕΣ Κ18 '!D:D)</f>
        <v>0</v>
      </c>
      <c r="K198" s="12" t="s">
        <v>207</v>
      </c>
      <c r="L198" s="11">
        <f>SUMIF('ΓΥΝΑΙΚΕΣ Κ18'!B:B,B198,'ΓΥΝΑΙΚΕΣ Κ18'!D:D)</f>
        <v>0</v>
      </c>
    </row>
    <row r="199" spans="2:12" x14ac:dyDescent="0.3">
      <c r="B199" s="10" t="s">
        <v>208</v>
      </c>
      <c r="C199" s="11">
        <f>SUMIF('ΑΝΤΡΕΣ Κ18 '!B:B,B199,'ΑΝΤΡΕΣ Κ18 '!D:D)</f>
        <v>0</v>
      </c>
      <c r="K199" s="10" t="s">
        <v>208</v>
      </c>
      <c r="L199" s="11">
        <f>SUMIF('ΓΥΝΑΙΚΕΣ Κ18'!B:B,B199,'ΓΥΝΑΙΚΕΣ Κ18'!D:D)</f>
        <v>0</v>
      </c>
    </row>
    <row r="200" spans="2:12" x14ac:dyDescent="0.3">
      <c r="B200" s="12" t="s">
        <v>209</v>
      </c>
      <c r="C200" s="11">
        <f>SUMIF('ΑΝΤΡΕΣ Κ18 '!B:B,B200,'ΑΝΤΡΕΣ Κ18 '!D:D)</f>
        <v>13</v>
      </c>
      <c r="K200" s="12" t="s">
        <v>209</v>
      </c>
      <c r="L200" s="11">
        <f>SUMIF('ΓΥΝΑΙΚΕΣ Κ18'!B:B,B200,'ΓΥΝΑΙΚΕΣ Κ18'!D:D)</f>
        <v>9.5</v>
      </c>
    </row>
    <row r="201" spans="2:12" x14ac:dyDescent="0.3">
      <c r="B201" s="10" t="s">
        <v>210</v>
      </c>
      <c r="C201" s="11">
        <f>SUMIF('ΑΝΤΡΕΣ Κ18 '!B:B,B201,'ΑΝΤΡΕΣ Κ18 '!D:D)</f>
        <v>0</v>
      </c>
      <c r="K201" s="10" t="s">
        <v>210</v>
      </c>
      <c r="L201" s="11">
        <f>SUMIF('ΓΥΝΑΙΚΕΣ Κ18'!B:B,B201,'ΓΥΝΑΙΚΕΣ Κ18'!D:D)</f>
        <v>0</v>
      </c>
    </row>
    <row r="202" spans="2:12" x14ac:dyDescent="0.3">
      <c r="B202" s="12" t="s">
        <v>211</v>
      </c>
      <c r="C202" s="11">
        <f>SUMIF('ΑΝΤΡΕΣ Κ18 '!B:B,B202,'ΑΝΤΡΕΣ Κ18 '!D:D)</f>
        <v>9</v>
      </c>
      <c r="K202" s="12" t="s">
        <v>211</v>
      </c>
      <c r="L202" s="11">
        <f>SUMIF('ΓΥΝΑΙΚΕΣ Κ18'!B:B,B202,'ΓΥΝΑΙΚΕΣ Κ18'!D:D)</f>
        <v>0</v>
      </c>
    </row>
    <row r="203" spans="2:12" x14ac:dyDescent="0.3">
      <c r="B203" s="10" t="s">
        <v>212</v>
      </c>
      <c r="C203" s="11">
        <f>SUMIF('ΑΝΤΡΕΣ Κ18 '!B:B,B203,'ΑΝΤΡΕΣ Κ18 '!D:D)</f>
        <v>0</v>
      </c>
      <c r="K203" s="10" t="s">
        <v>212</v>
      </c>
      <c r="L203" s="11">
        <f>SUMIF('ΓΥΝΑΙΚΕΣ Κ18'!B:B,B203,'ΓΥΝΑΙΚΕΣ Κ18'!D:D)</f>
        <v>0</v>
      </c>
    </row>
    <row r="204" spans="2:12" x14ac:dyDescent="0.3">
      <c r="B204" s="12" t="s">
        <v>213</v>
      </c>
      <c r="C204" s="11">
        <f>SUMIF('ΑΝΤΡΕΣ Κ18 '!B:B,B204,'ΑΝΤΡΕΣ Κ18 '!D:D)</f>
        <v>0</v>
      </c>
      <c r="K204" s="12" t="s">
        <v>213</v>
      </c>
      <c r="L204" s="11">
        <f>SUMIF('ΓΥΝΑΙΚΕΣ Κ18'!B:B,B204,'ΓΥΝΑΙΚΕΣ Κ18'!D:D)</f>
        <v>19</v>
      </c>
    </row>
    <row r="205" spans="2:12" x14ac:dyDescent="0.3">
      <c r="B205" s="10" t="s">
        <v>214</v>
      </c>
      <c r="C205" s="11">
        <f>SUMIF('ΑΝΤΡΕΣ Κ18 '!B:B,B205,'ΑΝΤΡΕΣ Κ18 '!D:D)</f>
        <v>0</v>
      </c>
      <c r="K205" s="10" t="s">
        <v>214</v>
      </c>
      <c r="L205" s="11">
        <f>SUMIF('ΓΥΝΑΙΚΕΣ Κ18'!B:B,B205,'ΓΥΝΑΙΚΕΣ Κ18'!D:D)</f>
        <v>0</v>
      </c>
    </row>
    <row r="206" spans="2:12" x14ac:dyDescent="0.3">
      <c r="B206" s="12" t="s">
        <v>215</v>
      </c>
      <c r="C206" s="11">
        <f>SUMIF('ΑΝΤΡΕΣ Κ18 '!B:B,B206,'ΑΝΤΡΕΣ Κ18 '!D:D)</f>
        <v>0</v>
      </c>
      <c r="K206" s="12" t="s">
        <v>215</v>
      </c>
      <c r="L206" s="11">
        <f>SUMIF('ΓΥΝΑΙΚΕΣ Κ18'!B:B,B206,'ΓΥΝΑΙΚΕΣ Κ18'!D:D)</f>
        <v>0</v>
      </c>
    </row>
    <row r="207" spans="2:12" x14ac:dyDescent="0.3">
      <c r="B207" s="10" t="s">
        <v>216</v>
      </c>
      <c r="C207" s="11">
        <f>SUMIF('ΑΝΤΡΕΣ Κ18 '!B:B,B207,'ΑΝΤΡΕΣ Κ18 '!D:D)</f>
        <v>32</v>
      </c>
      <c r="K207" s="10" t="s">
        <v>216</v>
      </c>
      <c r="L207" s="11">
        <f>SUMIF('ΓΥΝΑΙΚΕΣ Κ18'!B:B,B207,'ΓΥΝΑΙΚΕΣ Κ18'!D:D)</f>
        <v>43</v>
      </c>
    </row>
    <row r="208" spans="2:12" x14ac:dyDescent="0.3">
      <c r="B208" s="12" t="s">
        <v>217</v>
      </c>
      <c r="C208" s="11">
        <f>SUMIF('ΑΝΤΡΕΣ Κ18 '!B:B,B208,'ΑΝΤΡΕΣ Κ18 '!D:D)</f>
        <v>0</v>
      </c>
      <c r="K208" s="12" t="s">
        <v>217</v>
      </c>
      <c r="L208" s="11">
        <f>SUMIF('ΓΥΝΑΙΚΕΣ Κ18'!B:B,B208,'ΓΥΝΑΙΚΕΣ Κ18'!D:D)</f>
        <v>0</v>
      </c>
    </row>
    <row r="209" spans="2:12" x14ac:dyDescent="0.3">
      <c r="B209" s="10" t="s">
        <v>218</v>
      </c>
      <c r="C209" s="11">
        <f>SUMIF('ΑΝΤΡΕΣ Κ18 '!B:B,B209,'ΑΝΤΡΕΣ Κ18 '!D:D)</f>
        <v>7</v>
      </c>
      <c r="K209" s="10" t="s">
        <v>218</v>
      </c>
      <c r="L209" s="11">
        <f>SUMIF('ΓΥΝΑΙΚΕΣ Κ18'!B:B,B209,'ΓΥΝΑΙΚΕΣ Κ18'!D:D)</f>
        <v>0</v>
      </c>
    </row>
    <row r="210" spans="2:12" x14ac:dyDescent="0.3">
      <c r="B210" s="12" t="s">
        <v>220</v>
      </c>
      <c r="C210" s="11">
        <f>SUMIF('ΑΝΤΡΕΣ Κ18 '!B:B,B210,'ΑΝΤΡΕΣ Κ18 '!D:D)</f>
        <v>8</v>
      </c>
      <c r="K210" s="12" t="s">
        <v>220</v>
      </c>
      <c r="L210" s="11">
        <f>SUMIF('ΓΥΝΑΙΚΕΣ Κ18'!B:B,B210,'ΓΥΝΑΙΚΕΣ Κ18'!D:D)</f>
        <v>21</v>
      </c>
    </row>
    <row r="211" spans="2:12" x14ac:dyDescent="0.3">
      <c r="B211" s="10" t="s">
        <v>221</v>
      </c>
      <c r="C211" s="11">
        <f>SUMIF('ΑΝΤΡΕΣ Κ18 '!B:B,B211,'ΑΝΤΡΕΣ Κ18 '!D:D)</f>
        <v>0</v>
      </c>
      <c r="K211" s="10" t="s">
        <v>221</v>
      </c>
      <c r="L211" s="11">
        <f>SUMIF('ΓΥΝΑΙΚΕΣ Κ18'!B:B,B211,'ΓΥΝΑΙΚΕΣ Κ18'!D:D)</f>
        <v>0</v>
      </c>
    </row>
    <row r="212" spans="2:12" x14ac:dyDescent="0.3">
      <c r="B212" s="12" t="s">
        <v>222</v>
      </c>
      <c r="C212" s="11">
        <f>SUMIF('ΑΝΤΡΕΣ Κ18 '!B:B,B212,'ΑΝΤΡΕΣ Κ18 '!D:D)</f>
        <v>0</v>
      </c>
      <c r="K212" s="12" t="s">
        <v>222</v>
      </c>
      <c r="L212" s="11">
        <f>SUMIF('ΓΥΝΑΙΚΕΣ Κ18'!B:B,B212,'ΓΥΝΑΙΚΕΣ Κ18'!D:D)</f>
        <v>7</v>
      </c>
    </row>
    <row r="213" spans="2:12" x14ac:dyDescent="0.3">
      <c r="B213" s="10" t="s">
        <v>223</v>
      </c>
      <c r="C213" s="11">
        <f>SUMIF('ΑΝΤΡΕΣ Κ18 '!B:B,B213,'ΑΝΤΡΕΣ Κ18 '!D:D)</f>
        <v>1</v>
      </c>
      <c r="K213" s="10" t="s">
        <v>223</v>
      </c>
      <c r="L213" s="11">
        <f>SUMIF('ΓΥΝΑΙΚΕΣ Κ18'!B:B,B213,'ΓΥΝΑΙΚΕΣ Κ18'!D:D)</f>
        <v>0</v>
      </c>
    </row>
    <row r="214" spans="2:12" x14ac:dyDescent="0.3">
      <c r="B214" s="12" t="s">
        <v>224</v>
      </c>
      <c r="C214" s="11">
        <f>SUMIF('ΑΝΤΡΕΣ Κ18 '!B:B,B214,'ΑΝΤΡΕΣ Κ18 '!D:D)</f>
        <v>24</v>
      </c>
      <c r="K214" s="12" t="s">
        <v>224</v>
      </c>
      <c r="L214" s="11">
        <f>SUMIF('ΓΥΝΑΙΚΕΣ Κ18'!B:B,B214,'ΓΥΝΑΙΚΕΣ Κ18'!D:D)</f>
        <v>43</v>
      </c>
    </row>
    <row r="215" spans="2:12" x14ac:dyDescent="0.3">
      <c r="B215" s="10" t="s">
        <v>225</v>
      </c>
      <c r="C215" s="11">
        <f>SUMIF('ΑΝΤΡΕΣ Κ18 '!B:B,B215,'ΑΝΤΡΕΣ Κ18 '!D:D)</f>
        <v>0</v>
      </c>
      <c r="K215" s="10" t="s">
        <v>225</v>
      </c>
      <c r="L215" s="11">
        <f>SUMIF('ΓΥΝΑΙΚΕΣ Κ18'!B:B,B215,'ΓΥΝΑΙΚΕΣ Κ18'!D:D)</f>
        <v>0</v>
      </c>
    </row>
    <row r="216" spans="2:12" x14ac:dyDescent="0.3">
      <c r="B216" s="12" t="s">
        <v>226</v>
      </c>
      <c r="C216" s="11">
        <f>SUMIF('ΑΝΤΡΕΣ Κ18 '!B:B,B216,'ΑΝΤΡΕΣ Κ18 '!D:D)</f>
        <v>0</v>
      </c>
      <c r="K216" s="12" t="s">
        <v>226</v>
      </c>
      <c r="L216" s="11">
        <f>SUMIF('ΓΥΝΑΙΚΕΣ Κ18'!B:B,B216,'ΓΥΝΑΙΚΕΣ Κ18'!D:D)</f>
        <v>0</v>
      </c>
    </row>
    <row r="217" spans="2:12" x14ac:dyDescent="0.3">
      <c r="B217" s="10" t="s">
        <v>227</v>
      </c>
      <c r="C217" s="11">
        <f>SUMIF('ΑΝΤΡΕΣ Κ18 '!B:B,B217,'ΑΝΤΡΕΣ Κ18 '!D:D)</f>
        <v>0</v>
      </c>
      <c r="K217" s="10" t="s">
        <v>227</v>
      </c>
      <c r="L217" s="11">
        <f>SUMIF('ΓΥΝΑΙΚΕΣ Κ18'!B:B,B217,'ΓΥΝΑΙΚΕΣ Κ18'!D:D)</f>
        <v>0</v>
      </c>
    </row>
    <row r="218" spans="2:12" x14ac:dyDescent="0.3">
      <c r="B218" s="12" t="s">
        <v>228</v>
      </c>
      <c r="C218" s="11">
        <f>SUMIF('ΑΝΤΡΕΣ Κ18 '!B:B,B218,'ΑΝΤΡΕΣ Κ18 '!D:D)</f>
        <v>0</v>
      </c>
      <c r="K218" s="12" t="s">
        <v>228</v>
      </c>
      <c r="L218" s="11">
        <f>SUMIF('ΓΥΝΑΙΚΕΣ Κ18'!B:B,B218,'ΓΥΝΑΙΚΕΣ Κ18'!D:D)</f>
        <v>1</v>
      </c>
    </row>
    <row r="219" spans="2:12" x14ac:dyDescent="0.3">
      <c r="B219" s="10" t="s">
        <v>229</v>
      </c>
      <c r="C219" s="11">
        <f>SUMIF('ΑΝΤΡΕΣ Κ18 '!B:B,B219,'ΑΝΤΡΕΣ Κ18 '!D:D)</f>
        <v>0</v>
      </c>
      <c r="K219" s="10" t="s">
        <v>229</v>
      </c>
      <c r="L219" s="11">
        <f>SUMIF('ΓΥΝΑΙΚΕΣ Κ18'!B:B,B219,'ΓΥΝΑΙΚΕΣ Κ18'!D:D)</f>
        <v>0</v>
      </c>
    </row>
    <row r="220" spans="2:12" x14ac:dyDescent="0.3">
      <c r="B220" s="12" t="s">
        <v>230</v>
      </c>
      <c r="C220" s="11">
        <f>SUMIF('ΑΝΤΡΕΣ Κ18 '!B:B,B220,'ΑΝΤΡΕΣ Κ18 '!D:D)</f>
        <v>0</v>
      </c>
      <c r="K220" s="12" t="s">
        <v>230</v>
      </c>
      <c r="L220" s="11">
        <f>SUMIF('ΓΥΝΑΙΚΕΣ Κ18'!B:B,B220,'ΓΥΝΑΙΚΕΣ Κ18'!D:D)</f>
        <v>0</v>
      </c>
    </row>
    <row r="221" spans="2:12" x14ac:dyDescent="0.3">
      <c r="B221" s="10" t="s">
        <v>231</v>
      </c>
      <c r="C221" s="11">
        <f>SUMIF('ΑΝΤΡΕΣ Κ18 '!B:B,B221,'ΑΝΤΡΕΣ Κ18 '!D:D)</f>
        <v>0</v>
      </c>
      <c r="K221" s="10" t="s">
        <v>231</v>
      </c>
      <c r="L221" s="11">
        <f>SUMIF('ΓΥΝΑΙΚΕΣ Κ18'!B:B,B221,'ΓΥΝΑΙΚΕΣ Κ18'!D:D)</f>
        <v>0</v>
      </c>
    </row>
    <row r="222" spans="2:12" x14ac:dyDescent="0.3">
      <c r="B222" s="12" t="s">
        <v>232</v>
      </c>
      <c r="C222" s="11">
        <f>SUMIF('ΑΝΤΡΕΣ Κ18 '!B:B,B222,'ΑΝΤΡΕΣ Κ18 '!D:D)</f>
        <v>9</v>
      </c>
      <c r="K222" s="12" t="s">
        <v>232</v>
      </c>
      <c r="L222" s="11">
        <f>SUMIF('ΓΥΝΑΙΚΕΣ Κ18'!B:B,B222,'ΓΥΝΑΙΚΕΣ Κ18'!D:D)</f>
        <v>0</v>
      </c>
    </row>
    <row r="223" spans="2:12" x14ac:dyDescent="0.3">
      <c r="B223" s="10" t="s">
        <v>233</v>
      </c>
      <c r="C223" s="11">
        <f>SUMIF('ΑΝΤΡΕΣ Κ18 '!B:B,B223,'ΑΝΤΡΕΣ Κ18 '!D:D)</f>
        <v>4</v>
      </c>
      <c r="K223" s="10" t="s">
        <v>233</v>
      </c>
      <c r="L223" s="11">
        <f>SUMIF('ΓΥΝΑΙΚΕΣ Κ18'!B:B,B223,'ΓΥΝΑΙΚΕΣ Κ18'!D:D)</f>
        <v>0</v>
      </c>
    </row>
    <row r="224" spans="2:12" x14ac:dyDescent="0.3">
      <c r="B224" s="12" t="s">
        <v>234</v>
      </c>
      <c r="C224" s="11">
        <f>SUMIF('ΑΝΤΡΕΣ Κ18 '!B:B,B224,'ΑΝΤΡΕΣ Κ18 '!D:D)</f>
        <v>43</v>
      </c>
      <c r="K224" s="12" t="s">
        <v>234</v>
      </c>
      <c r="L224" s="11">
        <f>SUMIF('ΓΥΝΑΙΚΕΣ Κ18'!B:B,B224,'ΓΥΝΑΙΚΕΣ Κ18'!D:D)</f>
        <v>0</v>
      </c>
    </row>
    <row r="225" spans="2:12" x14ac:dyDescent="0.3">
      <c r="B225" s="10" t="s">
        <v>235</v>
      </c>
      <c r="C225" s="11">
        <f>SUMIF('ΑΝΤΡΕΣ Κ18 '!B:B,B225,'ΑΝΤΡΕΣ Κ18 '!D:D)</f>
        <v>17</v>
      </c>
      <c r="K225" s="10" t="s">
        <v>235</v>
      </c>
      <c r="L225" s="11">
        <f>SUMIF('ΓΥΝΑΙΚΕΣ Κ18'!B:B,B225,'ΓΥΝΑΙΚΕΣ Κ18'!D:D)</f>
        <v>0</v>
      </c>
    </row>
    <row r="226" spans="2:12" x14ac:dyDescent="0.3">
      <c r="B226" s="12" t="s">
        <v>237</v>
      </c>
      <c r="C226" s="11">
        <f>SUMIF('ΑΝΤΡΕΣ Κ18 '!B:B,B226,'ΑΝΤΡΕΣ Κ18 '!D:D)</f>
        <v>0</v>
      </c>
      <c r="K226" s="12" t="s">
        <v>237</v>
      </c>
      <c r="L226" s="11">
        <f>SUMIF('ΓΥΝΑΙΚΕΣ Κ18'!B:B,B226,'ΓΥΝΑΙΚΕΣ Κ18'!D:D)</f>
        <v>0</v>
      </c>
    </row>
    <row r="227" spans="2:12" x14ac:dyDescent="0.3">
      <c r="B227" s="10" t="s">
        <v>238</v>
      </c>
      <c r="C227" s="11">
        <f>SUMIF('ΑΝΤΡΕΣ Κ18 '!B:B,B227,'ΑΝΤΡΕΣ Κ18 '!D:D)</f>
        <v>0</v>
      </c>
      <c r="K227" s="10" t="s">
        <v>238</v>
      </c>
      <c r="L227" s="11">
        <f>SUMIF('ΓΥΝΑΙΚΕΣ Κ18'!B:B,B227,'ΓΥΝΑΙΚΕΣ Κ18'!D:D)</f>
        <v>0</v>
      </c>
    </row>
    <row r="228" spans="2:12" x14ac:dyDescent="0.3">
      <c r="B228" s="12" t="s">
        <v>239</v>
      </c>
      <c r="C228" s="11">
        <f>SUMIF('ΑΝΤΡΕΣ Κ18 '!B:B,B228,'ΑΝΤΡΕΣ Κ18 '!D:D)</f>
        <v>0</v>
      </c>
      <c r="K228" s="12" t="s">
        <v>239</v>
      </c>
      <c r="L228" s="11">
        <f>SUMIF('ΓΥΝΑΙΚΕΣ Κ18'!B:B,B228,'ΓΥΝΑΙΚΕΣ Κ18'!D:D)</f>
        <v>0</v>
      </c>
    </row>
    <row r="229" spans="2:12" x14ac:dyDescent="0.3">
      <c r="B229" s="10" t="s">
        <v>240</v>
      </c>
      <c r="C229" s="11">
        <f>SUMIF('ΑΝΤΡΕΣ Κ18 '!B:B,B229,'ΑΝΤΡΕΣ Κ18 '!D:D)</f>
        <v>11</v>
      </c>
      <c r="K229" s="10" t="s">
        <v>240</v>
      </c>
      <c r="L229" s="11">
        <f>SUMIF('ΓΥΝΑΙΚΕΣ Κ18'!B:B,B229,'ΓΥΝΑΙΚΕΣ Κ18'!D:D)</f>
        <v>6</v>
      </c>
    </row>
    <row r="230" spans="2:12" x14ac:dyDescent="0.3">
      <c r="B230" s="12" t="s">
        <v>241</v>
      </c>
      <c r="C230" s="11">
        <f>SUMIF('ΑΝΤΡΕΣ Κ18 '!B:B,B230,'ΑΝΤΡΕΣ Κ18 '!D:D)</f>
        <v>10</v>
      </c>
      <c r="K230" s="12" t="s">
        <v>241</v>
      </c>
      <c r="L230" s="11">
        <f>SUMIF('ΓΥΝΑΙΚΕΣ Κ18'!B:B,B230,'ΓΥΝΑΙΚΕΣ Κ18'!D:D)</f>
        <v>2</v>
      </c>
    </row>
    <row r="231" spans="2:12" x14ac:dyDescent="0.3">
      <c r="B231" s="10" t="s">
        <v>242</v>
      </c>
      <c r="C231" s="11">
        <f>SUMIF('ΑΝΤΡΕΣ Κ18 '!B:B,B231,'ΑΝΤΡΕΣ Κ18 '!D:D)</f>
        <v>0</v>
      </c>
      <c r="K231" s="10" t="s">
        <v>242</v>
      </c>
      <c r="L231" s="11">
        <f>SUMIF('ΓΥΝΑΙΚΕΣ Κ18'!B:B,B231,'ΓΥΝΑΙΚΕΣ Κ18'!D:D)</f>
        <v>0</v>
      </c>
    </row>
    <row r="232" spans="2:12" x14ac:dyDescent="0.3">
      <c r="B232" s="12" t="s">
        <v>243</v>
      </c>
      <c r="C232" s="11">
        <f>SUMIF('ΑΝΤΡΕΣ Κ18 '!B:B,B232,'ΑΝΤΡΕΣ Κ18 '!D:D)</f>
        <v>0</v>
      </c>
      <c r="K232" s="12" t="s">
        <v>243</v>
      </c>
      <c r="L232" s="11">
        <f>SUMIF('ΓΥΝΑΙΚΕΣ Κ18'!B:B,B232,'ΓΥΝΑΙΚΕΣ Κ18'!D:D)</f>
        <v>0</v>
      </c>
    </row>
    <row r="233" spans="2:12" x14ac:dyDescent="0.3">
      <c r="B233" s="10" t="s">
        <v>244</v>
      </c>
      <c r="C233" s="11">
        <f>SUMIF('ΑΝΤΡΕΣ Κ18 '!B:B,B233,'ΑΝΤΡΕΣ Κ18 '!D:D)</f>
        <v>0</v>
      </c>
      <c r="K233" s="10" t="s">
        <v>244</v>
      </c>
      <c r="L233" s="11">
        <f>SUMIF('ΓΥΝΑΙΚΕΣ Κ18'!B:B,B233,'ΓΥΝΑΙΚΕΣ Κ18'!D:D)</f>
        <v>0</v>
      </c>
    </row>
    <row r="234" spans="2:12" x14ac:dyDescent="0.3">
      <c r="B234" s="12" t="s">
        <v>245</v>
      </c>
      <c r="C234" s="11">
        <f>SUMIF('ΑΝΤΡΕΣ Κ18 '!B:B,B234,'ΑΝΤΡΕΣ Κ18 '!D:D)</f>
        <v>6</v>
      </c>
      <c r="K234" s="12" t="s">
        <v>245</v>
      </c>
      <c r="L234" s="11">
        <f>SUMIF('ΓΥΝΑΙΚΕΣ Κ18'!B:B,B234,'ΓΥΝΑΙΚΕΣ Κ18'!D:D)</f>
        <v>0</v>
      </c>
    </row>
    <row r="235" spans="2:12" x14ac:dyDescent="0.3">
      <c r="B235" s="10" t="s">
        <v>246</v>
      </c>
      <c r="C235" s="11">
        <f>SUMIF('ΑΝΤΡΕΣ Κ18 '!B:B,B235,'ΑΝΤΡΕΣ Κ18 '!D:D)</f>
        <v>10</v>
      </c>
      <c r="K235" s="10" t="s">
        <v>246</v>
      </c>
      <c r="L235" s="11">
        <f>SUMIF('ΓΥΝΑΙΚΕΣ Κ18'!B:B,B235,'ΓΥΝΑΙΚΕΣ Κ18'!D:D)</f>
        <v>7</v>
      </c>
    </row>
    <row r="236" spans="2:12" x14ac:dyDescent="0.3">
      <c r="B236" s="12" t="s">
        <v>247</v>
      </c>
      <c r="C236" s="11">
        <f>SUMIF('ΑΝΤΡΕΣ Κ18 '!B:B,B236,'ΑΝΤΡΕΣ Κ18 '!D:D)</f>
        <v>2</v>
      </c>
      <c r="K236" s="12" t="s">
        <v>247</v>
      </c>
      <c r="L236" s="11">
        <f>SUMIF('ΓΥΝΑΙΚΕΣ Κ18'!B:B,B236,'ΓΥΝΑΙΚΕΣ Κ18'!D:D)</f>
        <v>1</v>
      </c>
    </row>
    <row r="237" spans="2:12" x14ac:dyDescent="0.3">
      <c r="B237" s="10" t="s">
        <v>248</v>
      </c>
      <c r="C237" s="11">
        <f>SUMIF('ΑΝΤΡΕΣ Κ18 '!B:B,B237,'ΑΝΤΡΕΣ Κ18 '!D:D)</f>
        <v>0</v>
      </c>
      <c r="K237" s="10" t="s">
        <v>248</v>
      </c>
      <c r="L237" s="11">
        <f>SUMIF('ΓΥΝΑΙΚΕΣ Κ18'!B:B,B237,'ΓΥΝΑΙΚΕΣ Κ18'!D:D)</f>
        <v>0</v>
      </c>
    </row>
    <row r="238" spans="2:12" x14ac:dyDescent="0.3">
      <c r="B238" s="12" t="s">
        <v>249</v>
      </c>
      <c r="C238" s="11">
        <f>SUMIF('ΑΝΤΡΕΣ Κ18 '!B:B,B238,'ΑΝΤΡΕΣ Κ18 '!D:D)</f>
        <v>0</v>
      </c>
      <c r="K238" s="12" t="s">
        <v>249</v>
      </c>
      <c r="L238" s="11">
        <f>SUMIF('ΓΥΝΑΙΚΕΣ Κ18'!B:B,B238,'ΓΥΝΑΙΚΕΣ Κ18'!D:D)</f>
        <v>0</v>
      </c>
    </row>
    <row r="239" spans="2:12" x14ac:dyDescent="0.3">
      <c r="B239" s="10" t="s">
        <v>250</v>
      </c>
      <c r="C239" s="11">
        <f>SUMIF('ΑΝΤΡΕΣ Κ18 '!B:B,B239,'ΑΝΤΡΕΣ Κ18 '!D:D)</f>
        <v>0</v>
      </c>
      <c r="K239" s="10" t="s">
        <v>250</v>
      </c>
      <c r="L239" s="11">
        <f>SUMIF('ΓΥΝΑΙΚΕΣ Κ18'!B:B,B239,'ΓΥΝΑΙΚΕΣ Κ18'!D:D)</f>
        <v>3</v>
      </c>
    </row>
    <row r="240" spans="2:12" x14ac:dyDescent="0.3">
      <c r="B240" s="12" t="s">
        <v>251</v>
      </c>
      <c r="C240" s="11">
        <f>SUMIF('ΑΝΤΡΕΣ Κ18 '!B:B,B240,'ΑΝΤΡΕΣ Κ18 '!D:D)</f>
        <v>0</v>
      </c>
      <c r="K240" s="12" t="s">
        <v>251</v>
      </c>
      <c r="L240" s="11">
        <f>SUMIF('ΓΥΝΑΙΚΕΣ Κ18'!B:B,B240,'ΓΥΝΑΙΚΕΣ Κ18'!D:D)</f>
        <v>1</v>
      </c>
    </row>
    <row r="241" spans="2:12" x14ac:dyDescent="0.3">
      <c r="B241" s="10" t="s">
        <v>252</v>
      </c>
      <c r="C241" s="11">
        <f>SUMIF('ΑΝΤΡΕΣ Κ18 '!B:B,B241,'ΑΝΤΡΕΣ Κ18 '!D:D)</f>
        <v>12</v>
      </c>
      <c r="K241" s="10" t="s">
        <v>252</v>
      </c>
      <c r="L241" s="11">
        <f>SUMIF('ΓΥΝΑΙΚΕΣ Κ18'!B:B,B241,'ΓΥΝΑΙΚΕΣ Κ18'!D:D)</f>
        <v>13</v>
      </c>
    </row>
    <row r="242" spans="2:12" x14ac:dyDescent="0.3">
      <c r="B242" s="12" t="s">
        <v>254</v>
      </c>
      <c r="C242" s="11">
        <f>SUMIF('ΑΝΤΡΕΣ Κ18 '!B:B,B242,'ΑΝΤΡΕΣ Κ18 '!D:D)</f>
        <v>0</v>
      </c>
      <c r="K242" s="12" t="s">
        <v>254</v>
      </c>
      <c r="L242" s="11">
        <f>SUMIF('ΓΥΝΑΙΚΕΣ Κ18'!B:B,B242,'ΓΥΝΑΙΚΕΣ Κ18'!D:D)</f>
        <v>0</v>
      </c>
    </row>
    <row r="243" spans="2:12" x14ac:dyDescent="0.3">
      <c r="B243" s="10" t="s">
        <v>255</v>
      </c>
      <c r="C243" s="11">
        <f>SUMIF('ΑΝΤΡΕΣ Κ18 '!B:B,B243,'ΑΝΤΡΕΣ Κ18 '!D:D)</f>
        <v>12</v>
      </c>
      <c r="K243" s="10" t="s">
        <v>255</v>
      </c>
      <c r="L243" s="11">
        <f>SUMIF('ΓΥΝΑΙΚΕΣ Κ18'!B:B,B243,'ΓΥΝΑΙΚΕΣ Κ18'!D:D)</f>
        <v>10</v>
      </c>
    </row>
    <row r="244" spans="2:12" x14ac:dyDescent="0.3">
      <c r="B244" s="12" t="s">
        <v>256</v>
      </c>
      <c r="C244" s="11">
        <f>SUMIF('ΑΝΤΡΕΣ Κ18 '!B:B,B244,'ΑΝΤΡΕΣ Κ18 '!D:D)</f>
        <v>7</v>
      </c>
      <c r="K244" s="12" t="s">
        <v>256</v>
      </c>
      <c r="L244" s="11">
        <f>SUMIF('ΓΥΝΑΙΚΕΣ Κ18'!B:B,B244,'ΓΥΝΑΙΚΕΣ Κ18'!D:D)</f>
        <v>4</v>
      </c>
    </row>
    <row r="245" spans="2:12" x14ac:dyDescent="0.3">
      <c r="B245" s="10" t="s">
        <v>257</v>
      </c>
      <c r="C245" s="11">
        <f>SUMIF('ΑΝΤΡΕΣ Κ18 '!B:B,B245,'ΑΝΤΡΕΣ Κ18 '!D:D)</f>
        <v>4</v>
      </c>
      <c r="K245" s="10" t="s">
        <v>257</v>
      </c>
      <c r="L245" s="11">
        <f>SUMIF('ΓΥΝΑΙΚΕΣ Κ18'!B:B,B245,'ΓΥΝΑΙΚΕΣ Κ18'!D:D)</f>
        <v>0</v>
      </c>
    </row>
    <row r="246" spans="2:12" x14ac:dyDescent="0.3">
      <c r="B246" s="12" t="s">
        <v>258</v>
      </c>
      <c r="C246" s="11">
        <f>SUMIF('ΑΝΤΡΕΣ Κ18 '!B:B,B246,'ΑΝΤΡΕΣ Κ18 '!D:D)</f>
        <v>0</v>
      </c>
      <c r="K246" s="12" t="s">
        <v>258</v>
      </c>
      <c r="L246" s="11">
        <f>SUMIF('ΓΥΝΑΙΚΕΣ Κ18'!B:B,B246,'ΓΥΝΑΙΚΕΣ Κ18'!D:D)</f>
        <v>2</v>
      </c>
    </row>
    <row r="247" spans="2:12" x14ac:dyDescent="0.3">
      <c r="B247" s="10" t="s">
        <v>259</v>
      </c>
      <c r="C247" s="11">
        <f>SUMIF('ΑΝΤΡΕΣ Κ18 '!B:B,B247,'ΑΝΤΡΕΣ Κ18 '!D:D)</f>
        <v>16</v>
      </c>
      <c r="K247" s="10" t="s">
        <v>259</v>
      </c>
      <c r="L247" s="11">
        <f>SUMIF('ΓΥΝΑΙΚΕΣ Κ18'!B:B,B247,'ΓΥΝΑΙΚΕΣ Κ18'!D:D)</f>
        <v>2</v>
      </c>
    </row>
    <row r="248" spans="2:12" x14ac:dyDescent="0.3">
      <c r="B248" s="12" t="s">
        <v>260</v>
      </c>
      <c r="C248" s="11">
        <f>SUMIF('ΑΝΤΡΕΣ Κ18 '!B:B,B248,'ΑΝΤΡΕΣ Κ18 '!D:D)</f>
        <v>0</v>
      </c>
      <c r="K248" s="12" t="s">
        <v>260</v>
      </c>
      <c r="L248" s="11">
        <f>SUMIF('ΓΥΝΑΙΚΕΣ Κ18'!B:B,B248,'ΓΥΝΑΙΚΕΣ Κ18'!D:D)</f>
        <v>0</v>
      </c>
    </row>
    <row r="249" spans="2:12" x14ac:dyDescent="0.3">
      <c r="B249" s="10" t="s">
        <v>261</v>
      </c>
      <c r="C249" s="11">
        <f>SUMIF('ΑΝΤΡΕΣ Κ18 '!B:B,B249,'ΑΝΤΡΕΣ Κ18 '!D:D)</f>
        <v>0</v>
      </c>
      <c r="K249" s="10" t="s">
        <v>261</v>
      </c>
      <c r="L249" s="11">
        <f>SUMIF('ΓΥΝΑΙΚΕΣ Κ18'!B:B,B249,'ΓΥΝΑΙΚΕΣ Κ18'!D:D)</f>
        <v>4</v>
      </c>
    </row>
    <row r="250" spans="2:12" x14ac:dyDescent="0.3">
      <c r="B250" s="12" t="s">
        <v>262</v>
      </c>
      <c r="C250" s="11">
        <f>SUMIF('ΑΝΤΡΕΣ Κ18 '!B:B,B250,'ΑΝΤΡΕΣ Κ18 '!D:D)</f>
        <v>1</v>
      </c>
      <c r="K250" s="12" t="s">
        <v>262</v>
      </c>
      <c r="L250" s="11">
        <f>SUMIF('ΓΥΝΑΙΚΕΣ Κ18'!B:B,B250,'ΓΥΝΑΙΚΕΣ Κ18'!D:D)</f>
        <v>20</v>
      </c>
    </row>
    <row r="251" spans="2:12" x14ac:dyDescent="0.3">
      <c r="B251" s="10" t="s">
        <v>263</v>
      </c>
      <c r="C251" s="11">
        <f>SUMIF('ΑΝΤΡΕΣ Κ18 '!B:B,B251,'ΑΝΤΡΕΣ Κ18 '!D:D)</f>
        <v>0</v>
      </c>
      <c r="K251" s="10" t="s">
        <v>263</v>
      </c>
      <c r="L251" s="11">
        <f>SUMIF('ΓΥΝΑΙΚΕΣ Κ18'!B:B,B251,'ΓΥΝΑΙΚΕΣ Κ18'!D:D)</f>
        <v>0</v>
      </c>
    </row>
    <row r="252" spans="2:12" x14ac:dyDescent="0.3">
      <c r="B252" s="12" t="s">
        <v>264</v>
      </c>
      <c r="C252" s="11">
        <f>SUMIF('ΑΝΤΡΕΣ Κ18 '!B:B,B252,'ΑΝΤΡΕΣ Κ18 '!D:D)</f>
        <v>0</v>
      </c>
      <c r="K252" s="12" t="s">
        <v>264</v>
      </c>
      <c r="L252" s="11">
        <f>SUMIF('ΓΥΝΑΙΚΕΣ Κ18'!B:B,B252,'ΓΥΝΑΙΚΕΣ Κ18'!D:D)</f>
        <v>0</v>
      </c>
    </row>
    <row r="253" spans="2:12" x14ac:dyDescent="0.3">
      <c r="B253" s="10" t="s">
        <v>265</v>
      </c>
      <c r="C253" s="11">
        <f>SUMIF('ΑΝΤΡΕΣ Κ18 '!B:B,B253,'ΑΝΤΡΕΣ Κ18 '!D:D)</f>
        <v>0</v>
      </c>
      <c r="K253" s="10" t="s">
        <v>265</v>
      </c>
      <c r="L253" s="11">
        <f>SUMIF('ΓΥΝΑΙΚΕΣ Κ18'!B:B,B253,'ΓΥΝΑΙΚΕΣ Κ18'!D:D)</f>
        <v>0</v>
      </c>
    </row>
    <row r="254" spans="2:12" x14ac:dyDescent="0.3">
      <c r="B254" s="12" t="s">
        <v>266</v>
      </c>
      <c r="C254" s="11">
        <f>SUMIF('ΑΝΤΡΕΣ Κ18 '!B:B,B254,'ΑΝΤΡΕΣ Κ18 '!D:D)</f>
        <v>0</v>
      </c>
      <c r="K254" s="12" t="s">
        <v>266</v>
      </c>
      <c r="L254" s="11">
        <f>SUMIF('ΓΥΝΑΙΚΕΣ Κ18'!B:B,B254,'ΓΥΝΑΙΚΕΣ Κ18'!D:D)</f>
        <v>2</v>
      </c>
    </row>
    <row r="255" spans="2:12" x14ac:dyDescent="0.3">
      <c r="B255" s="10" t="s">
        <v>267</v>
      </c>
      <c r="C255" s="11">
        <f>SUMIF('ΑΝΤΡΕΣ Κ18 '!B:B,B255,'ΑΝΤΡΕΣ Κ18 '!D:D)</f>
        <v>0</v>
      </c>
      <c r="K255" s="10" t="s">
        <v>267</v>
      </c>
      <c r="L255" s="11">
        <f>SUMIF('ΓΥΝΑΙΚΕΣ Κ18'!B:B,B255,'ΓΥΝΑΙΚΕΣ Κ18'!D:D)</f>
        <v>0</v>
      </c>
    </row>
    <row r="256" spans="2:12" x14ac:dyDescent="0.3">
      <c r="B256" s="12" t="s">
        <v>268</v>
      </c>
      <c r="C256" s="11">
        <f>SUMIF('ΑΝΤΡΕΣ Κ18 '!B:B,B256,'ΑΝΤΡΕΣ Κ18 '!D:D)</f>
        <v>0</v>
      </c>
      <c r="K256" s="12" t="s">
        <v>268</v>
      </c>
      <c r="L256" s="11">
        <f>SUMIF('ΓΥΝΑΙΚΕΣ Κ18'!B:B,B256,'ΓΥΝΑΙΚΕΣ Κ18'!D:D)</f>
        <v>0</v>
      </c>
    </row>
    <row r="257" spans="2:12" x14ac:dyDescent="0.3">
      <c r="B257" s="10" t="s">
        <v>269</v>
      </c>
      <c r="C257" s="11">
        <f>SUMIF('ΑΝΤΡΕΣ Κ18 '!B:B,B257,'ΑΝΤΡΕΣ Κ18 '!D:D)</f>
        <v>0</v>
      </c>
      <c r="K257" s="10" t="s">
        <v>269</v>
      </c>
      <c r="L257" s="11">
        <f>SUMIF('ΓΥΝΑΙΚΕΣ Κ18'!B:B,B257,'ΓΥΝΑΙΚΕΣ Κ18'!D:D)</f>
        <v>0</v>
      </c>
    </row>
    <row r="258" spans="2:12" x14ac:dyDescent="0.3">
      <c r="B258" s="12" t="s">
        <v>271</v>
      </c>
      <c r="C258" s="11">
        <f>SUMIF('ΑΝΤΡΕΣ Κ18 '!B:B,B258,'ΑΝΤΡΕΣ Κ18 '!D:D)</f>
        <v>0</v>
      </c>
      <c r="K258" s="12" t="s">
        <v>271</v>
      </c>
      <c r="L258" s="11">
        <f>SUMIF('ΓΥΝΑΙΚΕΣ Κ18'!B:B,B258,'ΓΥΝΑΙΚΕΣ Κ18'!D:D)</f>
        <v>0</v>
      </c>
    </row>
    <row r="259" spans="2:12" x14ac:dyDescent="0.3">
      <c r="B259" s="10" t="s">
        <v>272</v>
      </c>
      <c r="C259" s="11">
        <f>SUMIF('ΑΝΤΡΕΣ Κ18 '!B:B,B259,'ΑΝΤΡΕΣ Κ18 '!D:D)</f>
        <v>8</v>
      </c>
      <c r="K259" s="10" t="s">
        <v>272</v>
      </c>
      <c r="L259" s="11">
        <f>SUMIF('ΓΥΝΑΙΚΕΣ Κ18'!B:B,B259,'ΓΥΝΑΙΚΕΣ Κ18'!D:D)</f>
        <v>1</v>
      </c>
    </row>
    <row r="260" spans="2:12" x14ac:dyDescent="0.3">
      <c r="B260" s="12" t="s">
        <v>273</v>
      </c>
      <c r="C260" s="11">
        <f>SUMIF('ΑΝΤΡΕΣ Κ18 '!B:B,B260,'ΑΝΤΡΕΣ Κ18 '!D:D)</f>
        <v>0</v>
      </c>
      <c r="K260" s="12" t="s">
        <v>273</v>
      </c>
      <c r="L260" s="11">
        <f>SUMIF('ΓΥΝΑΙΚΕΣ Κ18'!B:B,B260,'ΓΥΝΑΙΚΕΣ Κ18'!D:D)</f>
        <v>2</v>
      </c>
    </row>
    <row r="261" spans="2:12" x14ac:dyDescent="0.3">
      <c r="B261" s="10" t="s">
        <v>274</v>
      </c>
      <c r="C261" s="11">
        <f>SUMIF('ΑΝΤΡΕΣ Κ18 '!B:B,B261,'ΑΝΤΡΕΣ Κ18 '!D:D)</f>
        <v>0</v>
      </c>
      <c r="K261" s="10" t="s">
        <v>274</v>
      </c>
      <c r="L261" s="11">
        <f>SUMIF('ΓΥΝΑΙΚΕΣ Κ18'!B:B,B261,'ΓΥΝΑΙΚΕΣ Κ18'!D:D)</f>
        <v>0</v>
      </c>
    </row>
    <row r="262" spans="2:12" x14ac:dyDescent="0.3">
      <c r="B262" s="12" t="s">
        <v>275</v>
      </c>
      <c r="C262" s="11">
        <f>SUMIF('ΑΝΤΡΕΣ Κ18 '!B:B,B262,'ΑΝΤΡΕΣ Κ18 '!D:D)</f>
        <v>0</v>
      </c>
      <c r="K262" s="12" t="s">
        <v>275</v>
      </c>
      <c r="L262" s="11">
        <f>SUMIF('ΓΥΝΑΙΚΕΣ Κ18'!B:B,B262,'ΓΥΝΑΙΚΕΣ Κ18'!D:D)</f>
        <v>0</v>
      </c>
    </row>
    <row r="263" spans="2:12" x14ac:dyDescent="0.3">
      <c r="B263" s="10" t="s">
        <v>276</v>
      </c>
      <c r="C263" s="11">
        <f>SUMIF('ΑΝΤΡΕΣ Κ18 '!B:B,B263,'ΑΝΤΡΕΣ Κ18 '!D:D)</f>
        <v>6</v>
      </c>
      <c r="K263" s="10" t="s">
        <v>276</v>
      </c>
      <c r="L263" s="11">
        <f>SUMIF('ΓΥΝΑΙΚΕΣ Κ18'!B:B,B263,'ΓΥΝΑΙΚΕΣ Κ18'!D:D)</f>
        <v>0</v>
      </c>
    </row>
    <row r="264" spans="2:12" x14ac:dyDescent="0.3">
      <c r="B264" s="12" t="s">
        <v>277</v>
      </c>
      <c r="C264" s="11">
        <f>SUMIF('ΑΝΤΡΕΣ Κ18 '!B:B,B264,'ΑΝΤΡΕΣ Κ18 '!D:D)</f>
        <v>0</v>
      </c>
      <c r="K264" s="12" t="s">
        <v>277</v>
      </c>
      <c r="L264" s="11">
        <f>SUMIF('ΓΥΝΑΙΚΕΣ Κ18'!B:B,B264,'ΓΥΝΑΙΚΕΣ Κ18'!D:D)</f>
        <v>0</v>
      </c>
    </row>
    <row r="265" spans="2:12" x14ac:dyDescent="0.3">
      <c r="B265" s="10" t="s">
        <v>278</v>
      </c>
      <c r="C265" s="11">
        <f>SUMIF('ΑΝΤΡΕΣ Κ18 '!B:B,B265,'ΑΝΤΡΕΣ Κ18 '!D:D)</f>
        <v>0</v>
      </c>
      <c r="K265" s="10" t="s">
        <v>278</v>
      </c>
      <c r="L265" s="11">
        <f>SUMIF('ΓΥΝΑΙΚΕΣ Κ18'!B:B,B265,'ΓΥΝΑΙΚΕΣ Κ18'!D:D)</f>
        <v>0</v>
      </c>
    </row>
    <row r="266" spans="2:12" x14ac:dyDescent="0.3">
      <c r="B266" s="12" t="s">
        <v>279</v>
      </c>
      <c r="C266" s="11">
        <f>SUMIF('ΑΝΤΡΕΣ Κ18 '!B:B,B266,'ΑΝΤΡΕΣ Κ18 '!D:D)</f>
        <v>0</v>
      </c>
      <c r="K266" s="12" t="s">
        <v>279</v>
      </c>
      <c r="L266" s="11">
        <f>SUMIF('ΓΥΝΑΙΚΕΣ Κ18'!B:B,B266,'ΓΥΝΑΙΚΕΣ Κ18'!D:D)</f>
        <v>0</v>
      </c>
    </row>
    <row r="267" spans="2:12" x14ac:dyDescent="0.3">
      <c r="B267" s="10" t="s">
        <v>280</v>
      </c>
      <c r="C267" s="11">
        <f>SUMIF('ΑΝΤΡΕΣ Κ18 '!B:B,B267,'ΑΝΤΡΕΣ Κ18 '!D:D)</f>
        <v>0</v>
      </c>
      <c r="K267" s="10" t="s">
        <v>280</v>
      </c>
      <c r="L267" s="11">
        <f>SUMIF('ΓΥΝΑΙΚΕΣ Κ18'!B:B,B267,'ΓΥΝΑΙΚΕΣ Κ18'!D:D)</f>
        <v>0</v>
      </c>
    </row>
    <row r="268" spans="2:12" x14ac:dyDescent="0.3">
      <c r="B268" s="12" t="s">
        <v>281</v>
      </c>
      <c r="C268" s="11">
        <f>SUMIF('ΑΝΤΡΕΣ Κ18 '!B:B,B268,'ΑΝΤΡΕΣ Κ18 '!D:D)</f>
        <v>58</v>
      </c>
      <c r="K268" s="12" t="s">
        <v>281</v>
      </c>
      <c r="L268" s="11">
        <f>SUMIF('ΓΥΝΑΙΚΕΣ Κ18'!B:B,B268,'ΓΥΝΑΙΚΕΣ Κ18'!D:D)</f>
        <v>13</v>
      </c>
    </row>
    <row r="269" spans="2:12" x14ac:dyDescent="0.3">
      <c r="B269" s="10" t="s">
        <v>282</v>
      </c>
      <c r="C269" s="11">
        <f>SUMIF('ΑΝΤΡΕΣ Κ18 '!B:B,B269,'ΑΝΤΡΕΣ Κ18 '!D:D)</f>
        <v>0</v>
      </c>
      <c r="K269" s="10" t="s">
        <v>282</v>
      </c>
      <c r="L269" s="11">
        <f>SUMIF('ΓΥΝΑΙΚΕΣ Κ18'!B:B,B269,'ΓΥΝΑΙΚΕΣ Κ18'!D:D)</f>
        <v>0</v>
      </c>
    </row>
    <row r="270" spans="2:12" x14ac:dyDescent="0.3">
      <c r="B270" s="12" t="s">
        <v>283</v>
      </c>
      <c r="C270" s="11">
        <f>SUMIF('ΑΝΤΡΕΣ Κ18 '!B:B,B270,'ΑΝΤΡΕΣ Κ18 '!D:D)</f>
        <v>1</v>
      </c>
      <c r="K270" s="12" t="s">
        <v>283</v>
      </c>
      <c r="L270" s="11">
        <f>SUMIF('ΓΥΝΑΙΚΕΣ Κ18'!B:B,B270,'ΓΥΝΑΙΚΕΣ Κ18'!D:D)</f>
        <v>2</v>
      </c>
    </row>
    <row r="271" spans="2:12" x14ac:dyDescent="0.3">
      <c r="B271" s="10" t="s">
        <v>284</v>
      </c>
      <c r="C271" s="11">
        <f>SUMIF('ΑΝΤΡΕΣ Κ18 '!B:B,B271,'ΑΝΤΡΕΣ Κ18 '!D:D)</f>
        <v>0</v>
      </c>
      <c r="K271" s="10" t="s">
        <v>284</v>
      </c>
      <c r="L271" s="11">
        <f>SUMIF('ΓΥΝΑΙΚΕΣ Κ18'!B:B,B271,'ΓΥΝΑΙΚΕΣ Κ18'!D:D)</f>
        <v>0</v>
      </c>
    </row>
    <row r="272" spans="2:12" x14ac:dyDescent="0.3">
      <c r="B272" s="12" t="s">
        <v>285</v>
      </c>
      <c r="C272" s="11">
        <f>SUMIF('ΑΝΤΡΕΣ Κ18 '!B:B,B272,'ΑΝΤΡΕΣ Κ18 '!D:D)</f>
        <v>0</v>
      </c>
      <c r="K272" s="12" t="s">
        <v>285</v>
      </c>
      <c r="L272" s="11">
        <f>SUMIF('ΓΥΝΑΙΚΕΣ Κ18'!B:B,B272,'ΓΥΝΑΙΚΕΣ Κ18'!D:D)</f>
        <v>0</v>
      </c>
    </row>
    <row r="273" spans="2:12" x14ac:dyDescent="0.3">
      <c r="B273" s="10" t="s">
        <v>286</v>
      </c>
      <c r="C273" s="11">
        <f>SUMIF('ΑΝΤΡΕΣ Κ18 '!B:B,B273,'ΑΝΤΡΕΣ Κ18 '!D:D)</f>
        <v>0</v>
      </c>
      <c r="K273" s="10" t="s">
        <v>286</v>
      </c>
      <c r="L273" s="11">
        <f>SUMIF('ΓΥΝΑΙΚΕΣ Κ18'!B:B,B273,'ΓΥΝΑΙΚΕΣ Κ18'!D:D)</f>
        <v>0</v>
      </c>
    </row>
    <row r="274" spans="2:12" x14ac:dyDescent="0.3">
      <c r="B274" s="12" t="s">
        <v>288</v>
      </c>
      <c r="C274" s="11">
        <f>SUMIF('ΑΝΤΡΕΣ Κ18 '!B:B,B274,'ΑΝΤΡΕΣ Κ18 '!D:D)</f>
        <v>0</v>
      </c>
      <c r="K274" s="12" t="s">
        <v>288</v>
      </c>
      <c r="L274" s="11">
        <f>SUMIF('ΓΥΝΑΙΚΕΣ Κ18'!B:B,B274,'ΓΥΝΑΙΚΕΣ Κ18'!D:D)</f>
        <v>0</v>
      </c>
    </row>
    <row r="275" spans="2:12" x14ac:dyDescent="0.3">
      <c r="B275" s="10" t="s">
        <v>289</v>
      </c>
      <c r="C275" s="11">
        <f>SUMIF('ΑΝΤΡΕΣ Κ18 '!B:B,B275,'ΑΝΤΡΕΣ Κ18 '!D:D)</f>
        <v>0</v>
      </c>
      <c r="K275" s="10" t="s">
        <v>289</v>
      </c>
      <c r="L275" s="11">
        <f>SUMIF('ΓΥΝΑΙΚΕΣ Κ18'!B:B,B275,'ΓΥΝΑΙΚΕΣ Κ18'!D:D)</f>
        <v>0</v>
      </c>
    </row>
    <row r="276" spans="2:12" x14ac:dyDescent="0.3">
      <c r="B276" s="12" t="s">
        <v>290</v>
      </c>
      <c r="C276" s="11">
        <f>SUMIF('ΑΝΤΡΕΣ Κ18 '!B:B,B276,'ΑΝΤΡΕΣ Κ18 '!D:D)</f>
        <v>2</v>
      </c>
      <c r="K276" s="12" t="s">
        <v>290</v>
      </c>
      <c r="L276" s="11">
        <f>SUMIF('ΓΥΝΑΙΚΕΣ Κ18'!B:B,B276,'ΓΥΝΑΙΚΕΣ Κ18'!D:D)</f>
        <v>0</v>
      </c>
    </row>
    <row r="277" spans="2:12" x14ac:dyDescent="0.3">
      <c r="B277" s="10" t="s">
        <v>291</v>
      </c>
      <c r="C277" s="11">
        <f>SUMIF('ΑΝΤΡΕΣ Κ18 '!B:B,B277,'ΑΝΤΡΕΣ Κ18 '!D:D)</f>
        <v>0</v>
      </c>
      <c r="K277" s="10" t="s">
        <v>291</v>
      </c>
      <c r="L277" s="11">
        <f>SUMIF('ΓΥΝΑΙΚΕΣ Κ18'!B:B,B277,'ΓΥΝΑΙΚΕΣ Κ18'!D:D)</f>
        <v>0</v>
      </c>
    </row>
    <row r="278" spans="2:12" x14ac:dyDescent="0.3">
      <c r="B278" s="12" t="s">
        <v>292</v>
      </c>
      <c r="C278" s="11">
        <f>SUMIF('ΑΝΤΡΕΣ Κ18 '!B:B,B278,'ΑΝΤΡΕΣ Κ18 '!D:D)</f>
        <v>0</v>
      </c>
      <c r="K278" s="12" t="s">
        <v>292</v>
      </c>
      <c r="L278" s="11">
        <f>SUMIF('ΓΥΝΑΙΚΕΣ Κ18'!B:B,B278,'ΓΥΝΑΙΚΕΣ Κ18'!D:D)</f>
        <v>0</v>
      </c>
    </row>
    <row r="279" spans="2:12" x14ac:dyDescent="0.3">
      <c r="B279" s="10" t="s">
        <v>293</v>
      </c>
      <c r="C279" s="11">
        <f>SUMIF('ΑΝΤΡΕΣ Κ18 '!B:B,B279,'ΑΝΤΡΕΣ Κ18 '!D:D)</f>
        <v>0</v>
      </c>
      <c r="K279" s="10" t="s">
        <v>293</v>
      </c>
      <c r="L279" s="11">
        <f>SUMIF('ΓΥΝΑΙΚΕΣ Κ18'!B:B,B279,'ΓΥΝΑΙΚΕΣ Κ18'!D:D)</f>
        <v>0</v>
      </c>
    </row>
    <row r="280" spans="2:12" x14ac:dyDescent="0.3">
      <c r="B280" s="12" t="s">
        <v>294</v>
      </c>
      <c r="C280" s="11">
        <f>SUMIF('ΑΝΤΡΕΣ Κ18 '!B:B,B280,'ΑΝΤΡΕΣ Κ18 '!D:D)</f>
        <v>0</v>
      </c>
      <c r="K280" s="12" t="s">
        <v>294</v>
      </c>
      <c r="L280" s="11">
        <f>SUMIF('ΓΥΝΑΙΚΕΣ Κ18'!B:B,B280,'ΓΥΝΑΙΚΕΣ Κ18'!D:D)</f>
        <v>0</v>
      </c>
    </row>
    <row r="281" spans="2:12" x14ac:dyDescent="0.3">
      <c r="B281" s="10" t="s">
        <v>295</v>
      </c>
      <c r="C281" s="11">
        <f>SUMIF('ΑΝΤΡΕΣ Κ18 '!B:B,B281,'ΑΝΤΡΕΣ Κ18 '!D:D)</f>
        <v>0</v>
      </c>
      <c r="K281" s="10" t="s">
        <v>295</v>
      </c>
      <c r="L281" s="11">
        <f>SUMIF('ΓΥΝΑΙΚΕΣ Κ18'!B:B,B281,'ΓΥΝΑΙΚΕΣ Κ18'!D:D)</f>
        <v>0</v>
      </c>
    </row>
    <row r="282" spans="2:12" x14ac:dyDescent="0.3">
      <c r="B282" s="12" t="s">
        <v>296</v>
      </c>
      <c r="C282" s="11">
        <f>SUMIF('ΑΝΤΡΕΣ Κ18 '!B:B,B282,'ΑΝΤΡΕΣ Κ18 '!D:D)</f>
        <v>0</v>
      </c>
      <c r="K282" s="12" t="s">
        <v>296</v>
      </c>
      <c r="L282" s="11">
        <f>SUMIF('ΓΥΝΑΙΚΕΣ Κ18'!B:B,B282,'ΓΥΝΑΙΚΕΣ Κ18'!D:D)</f>
        <v>0</v>
      </c>
    </row>
    <row r="283" spans="2:12" x14ac:dyDescent="0.3">
      <c r="B283" s="10" t="s">
        <v>297</v>
      </c>
      <c r="C283" s="11">
        <f>SUMIF('ΑΝΤΡΕΣ Κ18 '!B:B,B283,'ΑΝΤΡΕΣ Κ18 '!D:D)</f>
        <v>0</v>
      </c>
      <c r="K283" s="10" t="s">
        <v>297</v>
      </c>
      <c r="L283" s="11">
        <f>SUMIF('ΓΥΝΑΙΚΕΣ Κ18'!B:B,B283,'ΓΥΝΑΙΚΕΣ Κ18'!D:D)</f>
        <v>0</v>
      </c>
    </row>
    <row r="284" spans="2:12" x14ac:dyDescent="0.3">
      <c r="B284" s="12" t="s">
        <v>298</v>
      </c>
      <c r="C284" s="11">
        <f>SUMIF('ΑΝΤΡΕΣ Κ18 '!B:B,B284,'ΑΝΤΡΕΣ Κ18 '!D:D)</f>
        <v>0</v>
      </c>
      <c r="K284" s="12" t="s">
        <v>298</v>
      </c>
      <c r="L284" s="11">
        <f>SUMIF('ΓΥΝΑΙΚΕΣ Κ18'!B:B,B284,'ΓΥΝΑΙΚΕΣ Κ18'!D:D)</f>
        <v>0</v>
      </c>
    </row>
    <row r="285" spans="2:12" x14ac:dyDescent="0.3">
      <c r="B285" s="10" t="s">
        <v>299</v>
      </c>
      <c r="C285" s="11">
        <f>SUMIF('ΑΝΤΡΕΣ Κ18 '!B:B,B285,'ΑΝΤΡΕΣ Κ18 '!D:D)</f>
        <v>2</v>
      </c>
      <c r="K285" s="10" t="s">
        <v>299</v>
      </c>
      <c r="L285" s="11">
        <f>SUMIF('ΓΥΝΑΙΚΕΣ Κ18'!B:B,B285,'ΓΥΝΑΙΚΕΣ Κ18'!D:D)</f>
        <v>0</v>
      </c>
    </row>
    <row r="286" spans="2:12" x14ac:dyDescent="0.3">
      <c r="B286" s="12" t="s">
        <v>300</v>
      </c>
      <c r="C286" s="11">
        <f>SUMIF('ΑΝΤΡΕΣ Κ18 '!B:B,B286,'ΑΝΤΡΕΣ Κ18 '!D:D)</f>
        <v>0</v>
      </c>
      <c r="K286" s="12" t="s">
        <v>300</v>
      </c>
      <c r="L286" s="11">
        <f>SUMIF('ΓΥΝΑΙΚΕΣ Κ18'!B:B,B286,'ΓΥΝΑΙΚΕΣ Κ18'!D:D)</f>
        <v>0</v>
      </c>
    </row>
    <row r="287" spans="2:12" x14ac:dyDescent="0.3">
      <c r="B287" s="10" t="s">
        <v>301</v>
      </c>
      <c r="C287" s="11">
        <f>SUMIF('ΑΝΤΡΕΣ Κ18 '!B:B,B287,'ΑΝΤΡΕΣ Κ18 '!D:D)</f>
        <v>0</v>
      </c>
      <c r="K287" s="10" t="s">
        <v>301</v>
      </c>
      <c r="L287" s="11">
        <f>SUMIF('ΓΥΝΑΙΚΕΣ Κ18'!B:B,B287,'ΓΥΝΑΙΚΕΣ Κ18'!D:D)</f>
        <v>0</v>
      </c>
    </row>
    <row r="288" spans="2:12" x14ac:dyDescent="0.3">
      <c r="B288" s="12" t="s">
        <v>302</v>
      </c>
      <c r="C288" s="11">
        <f>SUMIF('ΑΝΤΡΕΣ Κ18 '!B:B,B288,'ΑΝΤΡΕΣ Κ18 '!D:D)</f>
        <v>0</v>
      </c>
      <c r="K288" s="12" t="s">
        <v>302</v>
      </c>
      <c r="L288" s="11">
        <f>SUMIF('ΓΥΝΑΙΚΕΣ Κ18'!B:B,B288,'ΓΥΝΑΙΚΕΣ Κ18'!D:D)</f>
        <v>0</v>
      </c>
    </row>
    <row r="289" spans="2:12" x14ac:dyDescent="0.3">
      <c r="B289" s="10" t="s">
        <v>303</v>
      </c>
      <c r="C289" s="11">
        <f>SUMIF('ΑΝΤΡΕΣ Κ18 '!B:B,B289,'ΑΝΤΡΕΣ Κ18 '!D:D)</f>
        <v>0</v>
      </c>
      <c r="K289" s="10" t="s">
        <v>303</v>
      </c>
      <c r="L289" s="11">
        <f>SUMIF('ΓΥΝΑΙΚΕΣ Κ18'!B:B,B289,'ΓΥΝΑΙΚΕΣ Κ18'!D:D)</f>
        <v>0</v>
      </c>
    </row>
    <row r="290" spans="2:12" x14ac:dyDescent="0.3">
      <c r="B290" s="12" t="s">
        <v>305</v>
      </c>
      <c r="C290" s="11">
        <f>SUMIF('ΑΝΤΡΕΣ Κ18 '!B:B,B290,'ΑΝΤΡΕΣ Κ18 '!D:D)</f>
        <v>0</v>
      </c>
      <c r="K290" s="12" t="s">
        <v>305</v>
      </c>
      <c r="L290" s="11">
        <f>SUMIF('ΓΥΝΑΙΚΕΣ Κ18'!B:B,B290,'ΓΥΝΑΙΚΕΣ Κ18'!D:D)</f>
        <v>0</v>
      </c>
    </row>
    <row r="291" spans="2:12" x14ac:dyDescent="0.3">
      <c r="B291" s="10" t="s">
        <v>306</v>
      </c>
      <c r="C291" s="11">
        <f>SUMIF('ΑΝΤΡΕΣ Κ18 '!B:B,B291,'ΑΝΤΡΕΣ Κ18 '!D:D)</f>
        <v>0</v>
      </c>
      <c r="K291" s="10" t="s">
        <v>306</v>
      </c>
      <c r="L291" s="11">
        <f>SUMIF('ΓΥΝΑΙΚΕΣ Κ18'!B:B,B291,'ΓΥΝΑΙΚΕΣ Κ18'!D:D)</f>
        <v>0</v>
      </c>
    </row>
    <row r="292" spans="2:12" x14ac:dyDescent="0.3">
      <c r="B292" s="12" t="s">
        <v>307</v>
      </c>
      <c r="C292" s="11">
        <f>SUMIF('ΑΝΤΡΕΣ Κ18 '!B:B,B292,'ΑΝΤΡΕΣ Κ18 '!D:D)</f>
        <v>6</v>
      </c>
      <c r="K292" s="12" t="s">
        <v>307</v>
      </c>
      <c r="L292" s="11">
        <f>SUMIF('ΓΥΝΑΙΚΕΣ Κ18'!B:B,B292,'ΓΥΝΑΙΚΕΣ Κ18'!D:D)</f>
        <v>22</v>
      </c>
    </row>
    <row r="293" spans="2:12" x14ac:dyDescent="0.3">
      <c r="B293" s="10" t="s">
        <v>308</v>
      </c>
      <c r="C293" s="11">
        <f>SUMIF('ΑΝΤΡΕΣ Κ18 '!B:B,B293,'ΑΝΤΡΕΣ Κ18 '!D:D)</f>
        <v>0</v>
      </c>
      <c r="K293" s="10" t="s">
        <v>308</v>
      </c>
      <c r="L293" s="11">
        <f>SUMIF('ΓΥΝΑΙΚΕΣ Κ18'!B:B,B293,'ΓΥΝΑΙΚΕΣ Κ18'!D:D)</f>
        <v>0</v>
      </c>
    </row>
    <row r="294" spans="2:12" x14ac:dyDescent="0.3">
      <c r="B294" s="12" t="s">
        <v>309</v>
      </c>
      <c r="C294" s="11">
        <f>SUMIF('ΑΝΤΡΕΣ Κ18 '!B:B,B294,'ΑΝΤΡΕΣ Κ18 '!D:D)</f>
        <v>0</v>
      </c>
      <c r="K294" s="12" t="s">
        <v>309</v>
      </c>
      <c r="L294" s="11">
        <f>SUMIF('ΓΥΝΑΙΚΕΣ Κ18'!B:B,B294,'ΓΥΝΑΙΚΕΣ Κ18'!D:D)</f>
        <v>0</v>
      </c>
    </row>
    <row r="295" spans="2:12" x14ac:dyDescent="0.3">
      <c r="B295" s="10" t="s">
        <v>310</v>
      </c>
      <c r="C295" s="11">
        <f>SUMIF('ΑΝΤΡΕΣ Κ18 '!B:B,B295,'ΑΝΤΡΕΣ Κ18 '!D:D)</f>
        <v>0</v>
      </c>
      <c r="K295" s="10" t="s">
        <v>310</v>
      </c>
      <c r="L295" s="11">
        <f>SUMIF('ΓΥΝΑΙΚΕΣ Κ18'!B:B,B295,'ΓΥΝΑΙΚΕΣ Κ18'!D:D)</f>
        <v>0</v>
      </c>
    </row>
    <row r="296" spans="2:12" x14ac:dyDescent="0.3">
      <c r="B296" s="12" t="s">
        <v>311</v>
      </c>
      <c r="C296" s="11">
        <f>SUMIF('ΑΝΤΡΕΣ Κ18 '!B:B,B296,'ΑΝΤΡΕΣ Κ18 '!D:D)</f>
        <v>0</v>
      </c>
      <c r="K296" s="12" t="s">
        <v>311</v>
      </c>
      <c r="L296" s="11">
        <f>SUMIF('ΓΥΝΑΙΚΕΣ Κ18'!B:B,B296,'ΓΥΝΑΙΚΕΣ Κ18'!D:D)</f>
        <v>4</v>
      </c>
    </row>
    <row r="297" spans="2:12" x14ac:dyDescent="0.3">
      <c r="B297" s="10" t="s">
        <v>312</v>
      </c>
      <c r="C297" s="11">
        <f>SUMIF('ΑΝΤΡΕΣ Κ18 '!B:B,B297,'ΑΝΤΡΕΣ Κ18 '!D:D)</f>
        <v>22</v>
      </c>
      <c r="K297" s="10" t="s">
        <v>312</v>
      </c>
      <c r="L297" s="11">
        <f>SUMIF('ΓΥΝΑΙΚΕΣ Κ18'!B:B,B297,'ΓΥΝΑΙΚΕΣ Κ18'!D:D)</f>
        <v>2</v>
      </c>
    </row>
    <row r="298" spans="2:12" x14ac:dyDescent="0.3">
      <c r="B298" s="12" t="s">
        <v>313</v>
      </c>
      <c r="C298" s="11">
        <f>SUMIF('ΑΝΤΡΕΣ Κ18 '!B:B,B298,'ΑΝΤΡΕΣ Κ18 '!D:D)</f>
        <v>0</v>
      </c>
      <c r="K298" s="12" t="s">
        <v>313</v>
      </c>
      <c r="L298" s="11">
        <f>SUMIF('ΓΥΝΑΙΚΕΣ Κ18'!B:B,B298,'ΓΥΝΑΙΚΕΣ Κ18'!D:D)</f>
        <v>0</v>
      </c>
    </row>
    <row r="299" spans="2:12" x14ac:dyDescent="0.3">
      <c r="B299" s="10" t="s">
        <v>314</v>
      </c>
      <c r="C299" s="11">
        <f>SUMIF('ΑΝΤΡΕΣ Κ18 '!B:B,B299,'ΑΝΤΡΕΣ Κ18 '!D:D)</f>
        <v>0</v>
      </c>
      <c r="K299" s="10" t="s">
        <v>314</v>
      </c>
      <c r="L299" s="11">
        <f>SUMIF('ΓΥΝΑΙΚΕΣ Κ18'!B:B,B299,'ΓΥΝΑΙΚΕΣ Κ18'!D:D)</f>
        <v>0</v>
      </c>
    </row>
    <row r="300" spans="2:12" x14ac:dyDescent="0.3">
      <c r="B300" s="12" t="s">
        <v>315</v>
      </c>
      <c r="C300" s="11">
        <f>SUMIF('ΑΝΤΡΕΣ Κ18 '!B:B,B300,'ΑΝΤΡΕΣ Κ18 '!D:D)</f>
        <v>0</v>
      </c>
      <c r="K300" s="12" t="s">
        <v>315</v>
      </c>
      <c r="L300" s="11">
        <f>SUMIF('ΓΥΝΑΙΚΕΣ Κ18'!B:B,B300,'ΓΥΝΑΙΚΕΣ Κ18'!D:D)</f>
        <v>0</v>
      </c>
    </row>
    <row r="301" spans="2:12" x14ac:dyDescent="0.3">
      <c r="B301" s="10" t="s">
        <v>316</v>
      </c>
      <c r="C301" s="11">
        <f>SUMIF('ΑΝΤΡΕΣ Κ18 '!B:B,B301,'ΑΝΤΡΕΣ Κ18 '!D:D)</f>
        <v>0</v>
      </c>
      <c r="K301" s="10" t="s">
        <v>316</v>
      </c>
      <c r="L301" s="11">
        <f>SUMIF('ΓΥΝΑΙΚΕΣ Κ18'!B:B,B301,'ΓΥΝΑΙΚΕΣ Κ18'!D:D)</f>
        <v>0</v>
      </c>
    </row>
    <row r="302" spans="2:12" x14ac:dyDescent="0.3">
      <c r="B302" s="12" t="s">
        <v>317</v>
      </c>
      <c r="C302" s="11">
        <f>SUMIF('ΑΝΤΡΕΣ Κ18 '!B:B,B302,'ΑΝΤΡΕΣ Κ18 '!D:D)</f>
        <v>10</v>
      </c>
      <c r="K302" s="12" t="s">
        <v>317</v>
      </c>
      <c r="L302" s="11">
        <f>SUMIF('ΓΥΝΑΙΚΕΣ Κ18'!B:B,B302,'ΓΥΝΑΙΚΕΣ Κ18'!D:D)</f>
        <v>1</v>
      </c>
    </row>
    <row r="303" spans="2:12" x14ac:dyDescent="0.3">
      <c r="B303" s="10" t="s">
        <v>318</v>
      </c>
      <c r="C303" s="11">
        <f>SUMIF('ΑΝΤΡΕΣ Κ18 '!B:B,B303,'ΑΝΤΡΕΣ Κ18 '!D:D)</f>
        <v>0</v>
      </c>
      <c r="K303" s="10" t="s">
        <v>318</v>
      </c>
      <c r="L303" s="11">
        <f>SUMIF('ΓΥΝΑΙΚΕΣ Κ18'!B:B,B303,'ΓΥΝΑΙΚΕΣ Κ18'!D:D)</f>
        <v>0</v>
      </c>
    </row>
    <row r="304" spans="2:12" x14ac:dyDescent="0.3">
      <c r="B304" s="12" t="s">
        <v>319</v>
      </c>
      <c r="C304" s="11">
        <f>SUMIF('ΑΝΤΡΕΣ Κ18 '!B:B,B304,'ΑΝΤΡΕΣ Κ18 '!D:D)</f>
        <v>1</v>
      </c>
      <c r="K304" s="12" t="s">
        <v>319</v>
      </c>
      <c r="L304" s="11">
        <f>SUMIF('ΓΥΝΑΙΚΕΣ Κ18'!B:B,B304,'ΓΥΝΑΙΚΕΣ Κ18'!D:D)</f>
        <v>0</v>
      </c>
    </row>
    <row r="305" spans="2:12" x14ac:dyDescent="0.3">
      <c r="B305" s="10" t="s">
        <v>320</v>
      </c>
      <c r="C305" s="11">
        <f>SUMIF('ΑΝΤΡΕΣ Κ18 '!B:B,B305,'ΑΝΤΡΕΣ Κ18 '!D:D)</f>
        <v>0</v>
      </c>
      <c r="K305" s="10" t="s">
        <v>320</v>
      </c>
      <c r="L305" s="11">
        <f>SUMIF('ΓΥΝΑΙΚΕΣ Κ18'!B:B,B305,'ΓΥΝΑΙΚΕΣ Κ18'!D:D)</f>
        <v>0</v>
      </c>
    </row>
    <row r="306" spans="2:12" x14ac:dyDescent="0.3">
      <c r="B306" s="12" t="s">
        <v>322</v>
      </c>
      <c r="C306" s="11">
        <f>SUMIF('ΑΝΤΡΕΣ Κ18 '!B:B,B306,'ΑΝΤΡΕΣ Κ18 '!D:D)</f>
        <v>0</v>
      </c>
      <c r="K306" s="12" t="s">
        <v>322</v>
      </c>
      <c r="L306" s="11">
        <f>SUMIF('ΓΥΝΑΙΚΕΣ Κ18'!B:B,B306,'ΓΥΝΑΙΚΕΣ Κ18'!D:D)</f>
        <v>0</v>
      </c>
    </row>
    <row r="307" spans="2:12" x14ac:dyDescent="0.3">
      <c r="B307" s="10" t="s">
        <v>323</v>
      </c>
      <c r="C307" s="11">
        <f>SUMIF('ΑΝΤΡΕΣ Κ18 '!B:B,B307,'ΑΝΤΡΕΣ Κ18 '!D:D)</f>
        <v>0</v>
      </c>
      <c r="K307" s="10" t="s">
        <v>323</v>
      </c>
      <c r="L307" s="11">
        <f>SUMIF('ΓΥΝΑΙΚΕΣ Κ18'!B:B,B307,'ΓΥΝΑΙΚΕΣ Κ18'!D:D)</f>
        <v>0</v>
      </c>
    </row>
    <row r="308" spans="2:12" x14ac:dyDescent="0.3">
      <c r="B308" s="12" t="s">
        <v>324</v>
      </c>
      <c r="C308" s="11">
        <f>SUMIF('ΑΝΤΡΕΣ Κ18 '!B:B,B308,'ΑΝΤΡΕΣ Κ18 '!D:D)</f>
        <v>0</v>
      </c>
      <c r="K308" s="12" t="s">
        <v>324</v>
      </c>
      <c r="L308" s="11">
        <f>SUMIF('ΓΥΝΑΙΚΕΣ Κ18'!B:B,B308,'ΓΥΝΑΙΚΕΣ Κ18'!D:D)</f>
        <v>0</v>
      </c>
    </row>
    <row r="309" spans="2:12" x14ac:dyDescent="0.3">
      <c r="B309" s="10" t="s">
        <v>325</v>
      </c>
      <c r="C309" s="11">
        <f>SUMIF('ΑΝΤΡΕΣ Κ18 '!B:B,B309,'ΑΝΤΡΕΣ Κ18 '!D:D)</f>
        <v>0</v>
      </c>
      <c r="K309" s="10" t="s">
        <v>325</v>
      </c>
      <c r="L309" s="11">
        <f>SUMIF('ΓΥΝΑΙΚΕΣ Κ18'!B:B,B309,'ΓΥΝΑΙΚΕΣ Κ18'!D:D)</f>
        <v>0</v>
      </c>
    </row>
    <row r="310" spans="2:12" x14ac:dyDescent="0.3">
      <c r="B310" s="12" t="s">
        <v>326</v>
      </c>
      <c r="C310" s="11">
        <f>SUMIF('ΑΝΤΡΕΣ Κ18 '!B:B,B310,'ΑΝΤΡΕΣ Κ18 '!D:D)</f>
        <v>0</v>
      </c>
      <c r="K310" s="12" t="s">
        <v>326</v>
      </c>
      <c r="L310" s="11">
        <f>SUMIF('ΓΥΝΑΙΚΕΣ Κ18'!B:B,B310,'ΓΥΝΑΙΚΕΣ Κ18'!D:D)</f>
        <v>4</v>
      </c>
    </row>
    <row r="311" spans="2:12" x14ac:dyDescent="0.3">
      <c r="B311" s="10" t="s">
        <v>327</v>
      </c>
      <c r="C311" s="11">
        <f>SUMIF('ΑΝΤΡΕΣ Κ18 '!B:B,B311,'ΑΝΤΡΕΣ Κ18 '!D:D)</f>
        <v>0</v>
      </c>
      <c r="K311" s="10" t="s">
        <v>327</v>
      </c>
      <c r="L311" s="11">
        <f>SUMIF('ΓΥΝΑΙΚΕΣ Κ18'!B:B,B311,'ΓΥΝΑΙΚΕΣ Κ18'!D:D)</f>
        <v>0</v>
      </c>
    </row>
    <row r="312" spans="2:12" x14ac:dyDescent="0.3">
      <c r="B312" s="12" t="s">
        <v>328</v>
      </c>
      <c r="C312" s="11">
        <f>SUMIF('ΑΝΤΡΕΣ Κ18 '!B:B,B312,'ΑΝΤΡΕΣ Κ18 '!D:D)</f>
        <v>0</v>
      </c>
      <c r="K312" s="12" t="s">
        <v>328</v>
      </c>
      <c r="L312" s="11">
        <f>SUMIF('ΓΥΝΑΙΚΕΣ Κ18'!B:B,B312,'ΓΥΝΑΙΚΕΣ Κ18'!D:D)</f>
        <v>0</v>
      </c>
    </row>
    <row r="313" spans="2:12" x14ac:dyDescent="0.3">
      <c r="B313" s="10" t="s">
        <v>329</v>
      </c>
      <c r="C313" s="11">
        <f>SUMIF('ΑΝΤΡΕΣ Κ18 '!B:B,B313,'ΑΝΤΡΕΣ Κ18 '!D:D)</f>
        <v>38</v>
      </c>
      <c r="K313" s="10" t="s">
        <v>329</v>
      </c>
      <c r="L313" s="11">
        <f>SUMIF('ΓΥΝΑΙΚΕΣ Κ18'!B:B,B313,'ΓΥΝΑΙΚΕΣ Κ18'!D:D)</f>
        <v>31</v>
      </c>
    </row>
    <row r="314" spans="2:12" x14ac:dyDescent="0.3">
      <c r="B314" s="12" t="s">
        <v>330</v>
      </c>
      <c r="C314" s="11">
        <f>SUMIF('ΑΝΤΡΕΣ Κ18 '!B:B,B314,'ΑΝΤΡΕΣ Κ18 '!D:D)</f>
        <v>0</v>
      </c>
      <c r="K314" s="12" t="s">
        <v>330</v>
      </c>
      <c r="L314" s="11">
        <f>SUMIF('ΓΥΝΑΙΚΕΣ Κ18'!B:B,B314,'ΓΥΝΑΙΚΕΣ Κ18'!D:D)</f>
        <v>0</v>
      </c>
    </row>
    <row r="315" spans="2:12" x14ac:dyDescent="0.3">
      <c r="B315" s="10" t="s">
        <v>331</v>
      </c>
      <c r="C315" s="11">
        <f>SUMIF('ΑΝΤΡΕΣ Κ18 '!B:B,B315,'ΑΝΤΡΕΣ Κ18 '!D:D)</f>
        <v>0</v>
      </c>
      <c r="K315" s="10" t="s">
        <v>331</v>
      </c>
      <c r="L315" s="11">
        <f>SUMIF('ΓΥΝΑΙΚΕΣ Κ18'!B:B,B315,'ΓΥΝΑΙΚΕΣ Κ18'!D:D)</f>
        <v>0</v>
      </c>
    </row>
    <row r="316" spans="2:12" x14ac:dyDescent="0.3">
      <c r="B316" s="12" t="s">
        <v>332</v>
      </c>
      <c r="C316" s="11">
        <f>SUMIF('ΑΝΤΡΕΣ Κ18 '!B:B,B316,'ΑΝΤΡΕΣ Κ18 '!D:D)</f>
        <v>0</v>
      </c>
      <c r="K316" s="12" t="s">
        <v>332</v>
      </c>
      <c r="L316" s="11">
        <f>SUMIF('ΓΥΝΑΙΚΕΣ Κ18'!B:B,B316,'ΓΥΝΑΙΚΕΣ Κ18'!D:D)</f>
        <v>3</v>
      </c>
    </row>
    <row r="317" spans="2:12" x14ac:dyDescent="0.3">
      <c r="B317" s="10" t="s">
        <v>333</v>
      </c>
      <c r="C317" s="11">
        <f>SUMIF('ΑΝΤΡΕΣ Κ18 '!B:B,B317,'ΑΝΤΡΕΣ Κ18 '!D:D)</f>
        <v>7</v>
      </c>
      <c r="K317" s="10" t="s">
        <v>333</v>
      </c>
      <c r="L317" s="11">
        <f>SUMIF('ΓΥΝΑΙΚΕΣ Κ18'!B:B,B317,'ΓΥΝΑΙΚΕΣ Κ18'!D:D)</f>
        <v>1</v>
      </c>
    </row>
    <row r="318" spans="2:12" x14ac:dyDescent="0.3">
      <c r="B318" s="12" t="s">
        <v>334</v>
      </c>
      <c r="C318" s="11">
        <f>SUMIF('ΑΝΤΡΕΣ Κ18 '!B:B,B318,'ΑΝΤΡΕΣ Κ18 '!D:D)</f>
        <v>0</v>
      </c>
      <c r="K318" s="12" t="s">
        <v>334</v>
      </c>
      <c r="L318" s="11">
        <f>SUMIF('ΓΥΝΑΙΚΕΣ Κ18'!B:B,B318,'ΓΥΝΑΙΚΕΣ Κ18'!D:D)</f>
        <v>0</v>
      </c>
    </row>
    <row r="319" spans="2:12" x14ac:dyDescent="0.3">
      <c r="B319" s="10" t="s">
        <v>335</v>
      </c>
      <c r="C319" s="11">
        <f>SUMIF('ΑΝΤΡΕΣ Κ18 '!B:B,B319,'ΑΝΤΡΕΣ Κ18 '!D:D)</f>
        <v>0</v>
      </c>
      <c r="K319" s="10" t="s">
        <v>335</v>
      </c>
      <c r="L319" s="11">
        <f>SUMIF('ΓΥΝΑΙΚΕΣ Κ18'!B:B,B319,'ΓΥΝΑΙΚΕΣ Κ18'!D:D)</f>
        <v>0</v>
      </c>
    </row>
    <row r="320" spans="2:12" x14ac:dyDescent="0.3">
      <c r="B320" s="12" t="s">
        <v>336</v>
      </c>
      <c r="C320" s="11">
        <f>SUMIF('ΑΝΤΡΕΣ Κ18 '!B:B,B320,'ΑΝΤΡΕΣ Κ18 '!D:D)</f>
        <v>0</v>
      </c>
      <c r="K320" s="12" t="s">
        <v>336</v>
      </c>
      <c r="L320" s="11">
        <f>SUMIF('ΓΥΝΑΙΚΕΣ Κ18'!B:B,B320,'ΓΥΝΑΙΚΕΣ Κ18'!D:D)</f>
        <v>0</v>
      </c>
    </row>
    <row r="321" spans="2:12" x14ac:dyDescent="0.3">
      <c r="B321" s="10" t="s">
        <v>337</v>
      </c>
      <c r="C321" s="11">
        <f>SUMIF('ΑΝΤΡΕΣ Κ18 '!B:B,B321,'ΑΝΤΡΕΣ Κ18 '!D:D)</f>
        <v>0</v>
      </c>
      <c r="K321" s="10" t="s">
        <v>337</v>
      </c>
      <c r="L321" s="11">
        <f>SUMIF('ΓΥΝΑΙΚΕΣ Κ18'!B:B,B321,'ΓΥΝΑΙΚΕΣ Κ18'!D:D)</f>
        <v>0</v>
      </c>
    </row>
    <row r="322" spans="2:12" x14ac:dyDescent="0.3">
      <c r="B322" s="12" t="s">
        <v>338</v>
      </c>
      <c r="C322" s="11">
        <f>SUMIF('ΑΝΤΡΕΣ Κ18 '!B:B,B322,'ΑΝΤΡΕΣ Κ18 '!D:D)</f>
        <v>0</v>
      </c>
      <c r="K322" s="12" t="s">
        <v>338</v>
      </c>
      <c r="L322" s="11">
        <f>SUMIF('ΓΥΝΑΙΚΕΣ Κ18'!B:B,B322,'ΓΥΝΑΙΚΕΣ Κ18'!D:D)</f>
        <v>0</v>
      </c>
    </row>
    <row r="323" spans="2:12" x14ac:dyDescent="0.3">
      <c r="B323" s="10" t="s">
        <v>339</v>
      </c>
      <c r="C323" s="11">
        <f>SUMIF('ΑΝΤΡΕΣ Κ18 '!B:B,B323,'ΑΝΤΡΕΣ Κ18 '!D:D)</f>
        <v>0</v>
      </c>
      <c r="K323" s="10" t="s">
        <v>339</v>
      </c>
      <c r="L323" s="11">
        <f>SUMIF('ΓΥΝΑΙΚΕΣ Κ18'!B:B,B323,'ΓΥΝΑΙΚΕΣ Κ18'!D:D)</f>
        <v>0</v>
      </c>
    </row>
    <row r="324" spans="2:12" x14ac:dyDescent="0.3">
      <c r="B324" s="12" t="s">
        <v>340</v>
      </c>
      <c r="C324" s="11">
        <f>SUMIF('ΑΝΤΡΕΣ Κ18 '!B:B,B324,'ΑΝΤΡΕΣ Κ18 '!D:D)</f>
        <v>0</v>
      </c>
      <c r="K324" s="12" t="s">
        <v>340</v>
      </c>
      <c r="L324" s="11">
        <f>SUMIF('ΓΥΝΑΙΚΕΣ Κ18'!B:B,B324,'ΓΥΝΑΙΚΕΣ Κ18'!D:D)</f>
        <v>0</v>
      </c>
    </row>
    <row r="325" spans="2:12" x14ac:dyDescent="0.3">
      <c r="B325" s="10" t="s">
        <v>341</v>
      </c>
      <c r="C325" s="11">
        <f>SUMIF('ΑΝΤΡΕΣ Κ18 '!B:B,B325,'ΑΝΤΡΕΣ Κ18 '!D:D)</f>
        <v>8</v>
      </c>
      <c r="K325" s="10" t="s">
        <v>341</v>
      </c>
      <c r="L325" s="11">
        <f>SUMIF('ΓΥΝΑΙΚΕΣ Κ18'!B:B,B325,'ΓΥΝΑΙΚΕΣ Κ18'!D:D)</f>
        <v>5</v>
      </c>
    </row>
    <row r="326" spans="2:12" x14ac:dyDescent="0.3">
      <c r="B326" s="12" t="s">
        <v>342</v>
      </c>
      <c r="C326" s="11">
        <f>SUMIF('ΑΝΤΡΕΣ Κ18 '!B:B,B326,'ΑΝΤΡΕΣ Κ18 '!D:D)</f>
        <v>0</v>
      </c>
      <c r="K326" s="12" t="s">
        <v>342</v>
      </c>
      <c r="L326" s="11">
        <f>SUMIF('ΓΥΝΑΙΚΕΣ Κ18'!B:B,B326,'ΓΥΝΑΙΚΕΣ Κ18'!D:D)</f>
        <v>0</v>
      </c>
    </row>
    <row r="327" spans="2:12" x14ac:dyDescent="0.3">
      <c r="B327" s="10" t="s">
        <v>343</v>
      </c>
      <c r="C327" s="11">
        <f>SUMIF('ΑΝΤΡΕΣ Κ18 '!B:B,B327,'ΑΝΤΡΕΣ Κ18 '!D:D)</f>
        <v>0</v>
      </c>
      <c r="K327" s="10" t="s">
        <v>343</v>
      </c>
      <c r="L327" s="11">
        <f>SUMIF('ΓΥΝΑΙΚΕΣ Κ18'!B:B,B327,'ΓΥΝΑΙΚΕΣ Κ18'!D:D)</f>
        <v>0</v>
      </c>
    </row>
    <row r="328" spans="2:12" x14ac:dyDescent="0.3">
      <c r="B328" s="12" t="s">
        <v>344</v>
      </c>
      <c r="C328" s="11">
        <f>SUMIF('ΑΝΤΡΕΣ Κ18 '!B:B,B328,'ΑΝΤΡΕΣ Κ18 '!D:D)</f>
        <v>0</v>
      </c>
      <c r="K328" s="12" t="s">
        <v>344</v>
      </c>
      <c r="L328" s="11">
        <f>SUMIF('ΓΥΝΑΙΚΕΣ Κ18'!B:B,B328,'ΓΥΝΑΙΚΕΣ Κ18'!D:D)</f>
        <v>0</v>
      </c>
    </row>
    <row r="329" spans="2:12" x14ac:dyDescent="0.3">
      <c r="B329" s="10" t="s">
        <v>345</v>
      </c>
      <c r="C329" s="11">
        <f>SUMIF('ΑΝΤΡΕΣ Κ18 '!B:B,B329,'ΑΝΤΡΕΣ Κ18 '!D:D)</f>
        <v>9</v>
      </c>
      <c r="K329" s="10" t="s">
        <v>345</v>
      </c>
      <c r="L329" s="11">
        <f>SUMIF('ΓΥΝΑΙΚΕΣ Κ18'!B:B,B329,'ΓΥΝΑΙΚΕΣ Κ18'!D:D)</f>
        <v>0</v>
      </c>
    </row>
    <row r="330" spans="2:12" x14ac:dyDescent="0.3">
      <c r="B330" s="12" t="s">
        <v>346</v>
      </c>
      <c r="C330" s="11">
        <f>SUMIF('ΑΝΤΡΕΣ Κ18 '!B:B,B330,'ΑΝΤΡΕΣ Κ18 '!D:D)</f>
        <v>0</v>
      </c>
      <c r="K330" s="12" t="s">
        <v>346</v>
      </c>
      <c r="L330" s="11">
        <f>SUMIF('ΓΥΝΑΙΚΕΣ Κ18'!B:B,B330,'ΓΥΝΑΙΚΕΣ Κ18'!D:D)</f>
        <v>0</v>
      </c>
    </row>
    <row r="331" spans="2:12" x14ac:dyDescent="0.3">
      <c r="B331" s="10" t="s">
        <v>347</v>
      </c>
      <c r="C331" s="11">
        <f>SUMIF('ΑΝΤΡΕΣ Κ18 '!B:B,B331,'ΑΝΤΡΕΣ Κ18 '!D:D)</f>
        <v>24</v>
      </c>
      <c r="K331" s="10" t="s">
        <v>347</v>
      </c>
      <c r="L331" s="11">
        <f>SUMIF('ΓΥΝΑΙΚΕΣ Κ18'!B:B,B331,'ΓΥΝΑΙΚΕΣ Κ18'!D:D)</f>
        <v>0</v>
      </c>
    </row>
    <row r="332" spans="2:12" x14ac:dyDescent="0.3">
      <c r="B332" s="12" t="s">
        <v>348</v>
      </c>
      <c r="C332" s="11">
        <f>SUMIF('ΑΝΤΡΕΣ Κ18 '!B:B,B332,'ΑΝΤΡΕΣ Κ18 '!D:D)</f>
        <v>0</v>
      </c>
      <c r="K332" s="12" t="s">
        <v>348</v>
      </c>
      <c r="L332" s="11">
        <f>SUMIF('ΓΥΝΑΙΚΕΣ Κ18'!B:B,B332,'ΓΥΝΑΙΚΕΣ Κ18'!D:D)</f>
        <v>0</v>
      </c>
    </row>
    <row r="333" spans="2:12" x14ac:dyDescent="0.3">
      <c r="B333" s="10" t="s">
        <v>349</v>
      </c>
      <c r="C333" s="11">
        <f>SUMIF('ΑΝΤΡΕΣ Κ18 '!B:B,B333,'ΑΝΤΡΕΣ Κ18 '!D:D)</f>
        <v>0</v>
      </c>
      <c r="K333" s="10" t="s">
        <v>349</v>
      </c>
      <c r="L333" s="11">
        <f>SUMIF('ΓΥΝΑΙΚΕΣ Κ18'!B:B,B333,'ΓΥΝΑΙΚΕΣ Κ18'!D:D)</f>
        <v>0</v>
      </c>
    </row>
    <row r="334" spans="2:12" x14ac:dyDescent="0.3">
      <c r="B334" s="12" t="s">
        <v>350</v>
      </c>
      <c r="C334" s="11">
        <f>SUMIF('ΑΝΤΡΕΣ Κ18 '!B:B,B334,'ΑΝΤΡΕΣ Κ18 '!D:D)</f>
        <v>0</v>
      </c>
      <c r="K334" s="12" t="s">
        <v>350</v>
      </c>
      <c r="L334" s="11">
        <f>SUMIF('ΓΥΝΑΙΚΕΣ Κ18'!B:B,B334,'ΓΥΝΑΙΚΕΣ Κ18'!D:D)</f>
        <v>0</v>
      </c>
    </row>
    <row r="335" spans="2:12" x14ac:dyDescent="0.3">
      <c r="B335" s="10" t="s">
        <v>351</v>
      </c>
      <c r="C335" s="11">
        <f>SUMIF('ΑΝΤΡΕΣ Κ18 '!B:B,B335,'ΑΝΤΡΕΣ Κ18 '!D:D)</f>
        <v>0</v>
      </c>
      <c r="K335" s="10" t="s">
        <v>351</v>
      </c>
      <c r="L335" s="11">
        <f>SUMIF('ΓΥΝΑΙΚΕΣ Κ18'!B:B,B335,'ΓΥΝΑΙΚΕΣ Κ18'!D:D)</f>
        <v>6</v>
      </c>
    </row>
    <row r="336" spans="2:12" x14ac:dyDescent="0.3">
      <c r="B336" s="12" t="s">
        <v>352</v>
      </c>
      <c r="C336" s="11">
        <f>SUMIF('ΑΝΤΡΕΣ Κ18 '!B:B,B336,'ΑΝΤΡΕΣ Κ18 '!D:D)</f>
        <v>0</v>
      </c>
      <c r="K336" s="12" t="s">
        <v>352</v>
      </c>
      <c r="L336" s="11">
        <f>SUMIF('ΓΥΝΑΙΚΕΣ Κ18'!B:B,B336,'ΓΥΝΑΙΚΕΣ Κ18'!D:D)</f>
        <v>0</v>
      </c>
    </row>
    <row r="337" spans="2:12" x14ac:dyDescent="0.3">
      <c r="B337" s="10" t="s">
        <v>353</v>
      </c>
      <c r="C337" s="11">
        <f>SUMIF('ΑΝΤΡΕΣ Κ18 '!B:B,B337,'ΑΝΤΡΕΣ Κ18 '!D:D)</f>
        <v>0</v>
      </c>
      <c r="K337" s="10" t="s">
        <v>353</v>
      </c>
      <c r="L337" s="11">
        <f>SUMIF('ΓΥΝΑΙΚΕΣ Κ18'!B:B,B337,'ΓΥΝΑΙΚΕΣ Κ18'!D:D)</f>
        <v>0</v>
      </c>
    </row>
    <row r="338" spans="2:12" x14ac:dyDescent="0.3">
      <c r="B338" s="12" t="s">
        <v>354</v>
      </c>
      <c r="C338" s="11">
        <f>SUMIF('ΑΝΤΡΕΣ Κ18 '!B:B,B338,'ΑΝΤΡΕΣ Κ18 '!D:D)</f>
        <v>0</v>
      </c>
      <c r="K338" s="12" t="s">
        <v>354</v>
      </c>
      <c r="L338" s="11">
        <f>SUMIF('ΓΥΝΑΙΚΕΣ Κ18'!B:B,B338,'ΓΥΝΑΙΚΕΣ Κ18'!D:D)</f>
        <v>3</v>
      </c>
    </row>
    <row r="339" spans="2:12" x14ac:dyDescent="0.3">
      <c r="B339" s="10" t="s">
        <v>355</v>
      </c>
      <c r="C339" s="11">
        <f>SUMIF('ΑΝΤΡΕΣ Κ18 '!B:B,B339,'ΑΝΤΡΕΣ Κ18 '!D:D)</f>
        <v>1</v>
      </c>
      <c r="K339" s="10" t="s">
        <v>355</v>
      </c>
      <c r="L339" s="11">
        <f>SUMIF('ΓΥΝΑΙΚΕΣ Κ18'!B:B,B339,'ΓΥΝΑΙΚΕΣ Κ18'!D:D)</f>
        <v>7</v>
      </c>
    </row>
    <row r="340" spans="2:12" x14ac:dyDescent="0.3">
      <c r="B340" s="12" t="s">
        <v>356</v>
      </c>
      <c r="C340" s="11">
        <f>SUMIF('ΑΝΤΡΕΣ Κ18 '!B:B,B340,'ΑΝΤΡΕΣ Κ18 '!D:D)</f>
        <v>0</v>
      </c>
      <c r="K340" s="12" t="s">
        <v>356</v>
      </c>
      <c r="L340" s="11">
        <f>SUMIF('ΓΥΝΑΙΚΕΣ Κ18'!B:B,B340,'ΓΥΝΑΙΚΕΣ Κ18'!D:D)</f>
        <v>0</v>
      </c>
    </row>
    <row r="341" spans="2:12" x14ac:dyDescent="0.3">
      <c r="B341" s="10" t="s">
        <v>357</v>
      </c>
      <c r="C341" s="11">
        <f>SUMIF('ΑΝΤΡΕΣ Κ18 '!B:B,B341,'ΑΝΤΡΕΣ Κ18 '!D:D)</f>
        <v>0</v>
      </c>
      <c r="K341" s="10" t="s">
        <v>357</v>
      </c>
      <c r="L341" s="11">
        <f>SUMIF('ΓΥΝΑΙΚΕΣ Κ18'!B:B,B341,'ΓΥΝΑΙΚΕΣ Κ18'!D:D)</f>
        <v>0</v>
      </c>
    </row>
    <row r="342" spans="2:12" x14ac:dyDescent="0.3">
      <c r="B342" s="12" t="s">
        <v>358</v>
      </c>
      <c r="C342" s="11">
        <f>SUMIF('ΑΝΤΡΕΣ Κ18 '!B:B,B342,'ΑΝΤΡΕΣ Κ18 '!D:D)</f>
        <v>0</v>
      </c>
      <c r="K342" s="12" t="s">
        <v>358</v>
      </c>
      <c r="L342" s="11">
        <f>SUMIF('ΓΥΝΑΙΚΕΣ Κ18'!B:B,B342,'ΓΥΝΑΙΚΕΣ Κ18'!D:D)</f>
        <v>0</v>
      </c>
    </row>
    <row r="343" spans="2:12" x14ac:dyDescent="0.3">
      <c r="B343" s="10" t="s">
        <v>359</v>
      </c>
      <c r="C343" s="11">
        <f>SUMIF('ΑΝΤΡΕΣ Κ18 '!B:B,B343,'ΑΝΤΡΕΣ Κ18 '!D:D)</f>
        <v>0</v>
      </c>
      <c r="K343" s="10" t="s">
        <v>359</v>
      </c>
      <c r="L343" s="11">
        <f>SUMIF('ΓΥΝΑΙΚΕΣ Κ18'!B:B,B343,'ΓΥΝΑΙΚΕΣ Κ18'!D:D)</f>
        <v>0</v>
      </c>
    </row>
    <row r="344" spans="2:12" x14ac:dyDescent="0.3">
      <c r="B344" s="12" t="s">
        <v>360</v>
      </c>
      <c r="C344" s="11">
        <f>SUMIF('ΑΝΤΡΕΣ Κ18 '!B:B,B344,'ΑΝΤΡΕΣ Κ18 '!D:D)</f>
        <v>0</v>
      </c>
      <c r="K344" s="12" t="s">
        <v>360</v>
      </c>
      <c r="L344" s="11">
        <f>SUMIF('ΓΥΝΑΙΚΕΣ Κ18'!B:B,B344,'ΓΥΝΑΙΚΕΣ Κ18'!D:D)</f>
        <v>0</v>
      </c>
    </row>
    <row r="345" spans="2:12" x14ac:dyDescent="0.3">
      <c r="B345" s="10" t="s">
        <v>361</v>
      </c>
      <c r="C345" s="11">
        <f>SUMIF('ΑΝΤΡΕΣ Κ18 '!B:B,B345,'ΑΝΤΡΕΣ Κ18 '!D:D)</f>
        <v>0</v>
      </c>
      <c r="K345" s="10" t="s">
        <v>361</v>
      </c>
      <c r="L345" s="11">
        <f>SUMIF('ΓΥΝΑΙΚΕΣ Κ18'!B:B,B345,'ΓΥΝΑΙΚΕΣ Κ18'!D:D)</f>
        <v>0</v>
      </c>
    </row>
    <row r="346" spans="2:12" x14ac:dyDescent="0.3">
      <c r="B346" s="12" t="s">
        <v>362</v>
      </c>
      <c r="C346" s="11">
        <f>SUMIF('ΑΝΤΡΕΣ Κ18 '!B:B,B346,'ΑΝΤΡΕΣ Κ18 '!D:D)</f>
        <v>0</v>
      </c>
      <c r="K346" s="12" t="s">
        <v>362</v>
      </c>
      <c r="L346" s="11">
        <f>SUMIF('ΓΥΝΑΙΚΕΣ Κ18'!B:B,B346,'ΓΥΝΑΙΚΕΣ Κ18'!D:D)</f>
        <v>1</v>
      </c>
    </row>
    <row r="347" spans="2:12" x14ac:dyDescent="0.3">
      <c r="B347" s="10" t="s">
        <v>363</v>
      </c>
      <c r="C347" s="11">
        <f>SUMIF('ΑΝΤΡΕΣ Κ18 '!B:B,B347,'ΑΝΤΡΕΣ Κ18 '!D:D)</f>
        <v>0</v>
      </c>
      <c r="K347" s="10" t="s">
        <v>363</v>
      </c>
      <c r="L347" s="11">
        <f>SUMIF('ΓΥΝΑΙΚΕΣ Κ18'!B:B,B347,'ΓΥΝΑΙΚΕΣ Κ18'!D:D)</f>
        <v>0</v>
      </c>
    </row>
    <row r="348" spans="2:12" x14ac:dyDescent="0.3">
      <c r="B348" s="12" t="s">
        <v>364</v>
      </c>
      <c r="C348" s="11">
        <f>SUMIF('ΑΝΤΡΕΣ Κ18 '!B:B,B348,'ΑΝΤΡΕΣ Κ18 '!D:D)</f>
        <v>0</v>
      </c>
      <c r="K348" s="12" t="s">
        <v>364</v>
      </c>
      <c r="L348" s="11">
        <f>SUMIF('ΓΥΝΑΙΚΕΣ Κ18'!B:B,B348,'ΓΥΝΑΙΚΕΣ Κ18'!D:D)</f>
        <v>0</v>
      </c>
    </row>
    <row r="349" spans="2:12" x14ac:dyDescent="0.3">
      <c r="B349" s="10" t="s">
        <v>365</v>
      </c>
      <c r="C349" s="11">
        <f>SUMIF('ΑΝΤΡΕΣ Κ18 '!B:B,B349,'ΑΝΤΡΕΣ Κ18 '!D:D)</f>
        <v>0</v>
      </c>
      <c r="K349" s="10" t="s">
        <v>365</v>
      </c>
      <c r="L349" s="11">
        <f>SUMIF('ΓΥΝΑΙΚΕΣ Κ18'!B:B,B349,'ΓΥΝΑΙΚΕΣ Κ18'!D:D)</f>
        <v>0</v>
      </c>
    </row>
    <row r="350" spans="2:12" x14ac:dyDescent="0.3">
      <c r="B350" s="12" t="s">
        <v>366</v>
      </c>
      <c r="C350" s="11">
        <f>SUMIF('ΑΝΤΡΕΣ Κ18 '!B:B,B350,'ΑΝΤΡΕΣ Κ18 '!D:D)</f>
        <v>0</v>
      </c>
      <c r="K350" s="12" t="s">
        <v>366</v>
      </c>
      <c r="L350" s="11">
        <f>SUMIF('ΓΥΝΑΙΚΕΣ Κ18'!B:B,B350,'ΓΥΝΑΙΚΕΣ Κ18'!D:D)</f>
        <v>0</v>
      </c>
    </row>
    <row r="351" spans="2:12" x14ac:dyDescent="0.3">
      <c r="B351" s="10" t="s">
        <v>367</v>
      </c>
      <c r="C351" s="11">
        <f>SUMIF('ΑΝΤΡΕΣ Κ18 '!B:B,B351,'ΑΝΤΡΕΣ Κ18 '!D:D)</f>
        <v>0</v>
      </c>
      <c r="K351" s="10" t="s">
        <v>367</v>
      </c>
      <c r="L351" s="11">
        <f>SUMIF('ΓΥΝΑΙΚΕΣ Κ18'!B:B,B351,'ΓΥΝΑΙΚΕΣ Κ18'!D:D)</f>
        <v>0</v>
      </c>
    </row>
    <row r="352" spans="2:12" x14ac:dyDescent="0.3">
      <c r="B352" s="12" t="s">
        <v>368</v>
      </c>
      <c r="C352" s="11">
        <f>SUMIF('ΑΝΤΡΕΣ Κ18 '!B:B,B352,'ΑΝΤΡΕΣ Κ18 '!D:D)</f>
        <v>0</v>
      </c>
      <c r="K352" s="12" t="s">
        <v>368</v>
      </c>
      <c r="L352" s="11">
        <f>SUMIF('ΓΥΝΑΙΚΕΣ Κ18'!B:B,B352,'ΓΥΝΑΙΚΕΣ Κ18'!D:D)</f>
        <v>0</v>
      </c>
    </row>
    <row r="353" spans="2:12" x14ac:dyDescent="0.3">
      <c r="B353" s="10" t="s">
        <v>369</v>
      </c>
      <c r="C353" s="11">
        <f>SUMIF('ΑΝΤΡΕΣ Κ18 '!B:B,B353,'ΑΝΤΡΕΣ Κ18 '!D:D)</f>
        <v>0</v>
      </c>
      <c r="K353" s="10" t="s">
        <v>369</v>
      </c>
      <c r="L353" s="11">
        <f>SUMIF('ΓΥΝΑΙΚΕΣ Κ18'!B:B,B353,'ΓΥΝΑΙΚΕΣ Κ18'!D:D)</f>
        <v>43</v>
      </c>
    </row>
    <row r="354" spans="2:12" x14ac:dyDescent="0.3">
      <c r="B354" s="12" t="s">
        <v>370</v>
      </c>
      <c r="C354" s="11">
        <f>SUMIF('ΑΝΤΡΕΣ Κ18 '!B:B,B354,'ΑΝΤΡΕΣ Κ18 '!D:D)</f>
        <v>0</v>
      </c>
      <c r="K354" s="12" t="s">
        <v>370</v>
      </c>
      <c r="L354" s="11">
        <f>SUMIF('ΓΥΝΑΙΚΕΣ Κ18'!B:B,B354,'ΓΥΝΑΙΚΕΣ Κ18'!D:D)</f>
        <v>0</v>
      </c>
    </row>
    <row r="355" spans="2:12" x14ac:dyDescent="0.3">
      <c r="B355" s="10" t="s">
        <v>371</v>
      </c>
      <c r="C355" s="11">
        <f>SUMIF('ΑΝΤΡΕΣ Κ18 '!B:B,B355,'ΑΝΤΡΕΣ Κ18 '!D:D)</f>
        <v>0</v>
      </c>
      <c r="K355" s="10" t="s">
        <v>371</v>
      </c>
      <c r="L355" s="11">
        <f>SUMIF('ΓΥΝΑΙΚΕΣ Κ18'!B:B,B355,'ΓΥΝΑΙΚΕΣ Κ18'!D:D)</f>
        <v>0</v>
      </c>
    </row>
    <row r="356" spans="2:12" x14ac:dyDescent="0.3">
      <c r="B356" s="12" t="s">
        <v>372</v>
      </c>
      <c r="C356" s="11">
        <f>SUMIF('ΑΝΤΡΕΣ Κ18 '!B:B,B356,'ΑΝΤΡΕΣ Κ18 '!D:D)</f>
        <v>0</v>
      </c>
      <c r="K356" s="12" t="s">
        <v>372</v>
      </c>
      <c r="L356" s="11">
        <f>SUMIF('ΓΥΝΑΙΚΕΣ Κ18'!B:B,B356,'ΓΥΝΑΙΚΕΣ Κ18'!D:D)</f>
        <v>0</v>
      </c>
    </row>
    <row r="357" spans="2:12" x14ac:dyDescent="0.3">
      <c r="B357" s="10" t="s">
        <v>373</v>
      </c>
      <c r="C357" s="11">
        <f>SUMIF('ΑΝΤΡΕΣ Κ18 '!B:B,B357,'ΑΝΤΡΕΣ Κ18 '!D:D)</f>
        <v>0</v>
      </c>
      <c r="K357" s="10" t="s">
        <v>373</v>
      </c>
      <c r="L357" s="11">
        <f>SUMIF('ΓΥΝΑΙΚΕΣ Κ18'!B:B,B357,'ΓΥΝΑΙΚΕΣ Κ18'!D:D)</f>
        <v>0</v>
      </c>
    </row>
    <row r="358" spans="2:12" x14ac:dyDescent="0.3">
      <c r="B358" s="12" t="s">
        <v>374</v>
      </c>
      <c r="C358" s="11">
        <f>SUMIF('ΑΝΤΡΕΣ Κ18 '!B:B,B358,'ΑΝΤΡΕΣ Κ18 '!D:D)</f>
        <v>0</v>
      </c>
      <c r="K358" s="12" t="s">
        <v>374</v>
      </c>
      <c r="L358" s="11">
        <f>SUMIF('ΓΥΝΑΙΚΕΣ Κ18'!B:B,B358,'ΓΥΝΑΙΚΕΣ Κ18'!D:D)</f>
        <v>0</v>
      </c>
    </row>
    <row r="359" spans="2:12" x14ac:dyDescent="0.3">
      <c r="B359" s="10" t="s">
        <v>375</v>
      </c>
      <c r="C359" s="11">
        <f>SUMIF('ΑΝΤΡΕΣ Κ18 '!B:B,B359,'ΑΝΤΡΕΣ Κ18 '!D:D)</f>
        <v>0</v>
      </c>
      <c r="K359" s="10" t="s">
        <v>375</v>
      </c>
      <c r="L359" s="11">
        <f>SUMIF('ΓΥΝΑΙΚΕΣ Κ18'!B:B,B359,'ΓΥΝΑΙΚΕΣ Κ18'!D:D)</f>
        <v>0</v>
      </c>
    </row>
    <row r="360" spans="2:12" x14ac:dyDescent="0.3">
      <c r="B360" s="12" t="s">
        <v>376</v>
      </c>
      <c r="C360" s="11">
        <f>SUMIF('ΑΝΤΡΕΣ Κ18 '!B:B,B360,'ΑΝΤΡΕΣ Κ18 '!D:D)</f>
        <v>0</v>
      </c>
      <c r="K360" s="12" t="s">
        <v>376</v>
      </c>
      <c r="L360" s="11">
        <f>SUMIF('ΓΥΝΑΙΚΕΣ Κ18'!B:B,B360,'ΓΥΝΑΙΚΕΣ Κ18'!D:D)</f>
        <v>0</v>
      </c>
    </row>
    <row r="361" spans="2:12" x14ac:dyDescent="0.3">
      <c r="B361" s="10" t="s">
        <v>377</v>
      </c>
      <c r="C361" s="11">
        <f>SUMIF('ΑΝΤΡΕΣ Κ18 '!B:B,B361,'ΑΝΤΡΕΣ Κ18 '!D:D)</f>
        <v>0</v>
      </c>
      <c r="K361" s="10" t="s">
        <v>377</v>
      </c>
      <c r="L361" s="11">
        <f>SUMIF('ΓΥΝΑΙΚΕΣ Κ18'!B:B,B361,'ΓΥΝΑΙΚΕΣ Κ18'!D:D)</f>
        <v>0</v>
      </c>
    </row>
    <row r="362" spans="2:12" x14ac:dyDescent="0.3">
      <c r="B362" s="12" t="s">
        <v>378</v>
      </c>
      <c r="C362" s="11">
        <f>SUMIF('ΑΝΤΡΕΣ Κ18 '!B:B,B362,'ΑΝΤΡΕΣ Κ18 '!D:D)</f>
        <v>0</v>
      </c>
      <c r="K362" s="12" t="s">
        <v>378</v>
      </c>
      <c r="L362" s="11">
        <f>SUMIF('ΓΥΝΑΙΚΕΣ Κ18'!B:B,B362,'ΓΥΝΑΙΚΕΣ Κ18'!D:D)</f>
        <v>0</v>
      </c>
    </row>
    <row r="363" spans="2:12" x14ac:dyDescent="0.3">
      <c r="B363" s="10" t="s">
        <v>379</v>
      </c>
      <c r="C363" s="11">
        <f>SUMIF('ΑΝΤΡΕΣ Κ18 '!B:B,B363,'ΑΝΤΡΕΣ Κ18 '!D:D)</f>
        <v>0</v>
      </c>
      <c r="K363" s="10" t="s">
        <v>379</v>
      </c>
      <c r="L363" s="11">
        <f>SUMIF('ΓΥΝΑΙΚΕΣ Κ18'!B:B,B363,'ΓΥΝΑΙΚΕΣ Κ18'!D:D)</f>
        <v>0</v>
      </c>
    </row>
    <row r="364" spans="2:12" x14ac:dyDescent="0.3">
      <c r="B364" s="12" t="s">
        <v>380</v>
      </c>
      <c r="C364" s="11">
        <f>SUMIF('ΑΝΤΡΕΣ Κ18 '!B:B,B364,'ΑΝΤΡΕΣ Κ18 '!D:D)</f>
        <v>0</v>
      </c>
      <c r="K364" s="12" t="s">
        <v>380</v>
      </c>
      <c r="L364" s="11">
        <f>SUMIF('ΓΥΝΑΙΚΕΣ Κ18'!B:B,B364,'ΓΥΝΑΙΚΕΣ Κ18'!D:D)</f>
        <v>0</v>
      </c>
    </row>
    <row r="365" spans="2:12" x14ac:dyDescent="0.3">
      <c r="B365" s="10" t="s">
        <v>381</v>
      </c>
      <c r="C365" s="11">
        <f>SUMIF('ΑΝΤΡΕΣ Κ18 '!B:B,B365,'ΑΝΤΡΕΣ Κ18 '!D:D)</f>
        <v>0</v>
      </c>
      <c r="K365" s="10" t="s">
        <v>381</v>
      </c>
      <c r="L365" s="11">
        <f>SUMIF('ΓΥΝΑΙΚΕΣ Κ18'!B:B,B365,'ΓΥΝΑΙΚΕΣ Κ18'!D:D)</f>
        <v>0</v>
      </c>
    </row>
    <row r="366" spans="2:12" x14ac:dyDescent="0.3">
      <c r="B366" s="12" t="s">
        <v>382</v>
      </c>
      <c r="C366" s="11">
        <f>SUMIF('ΑΝΤΡΕΣ Κ18 '!B:B,B366,'ΑΝΤΡΕΣ Κ18 '!D:D)</f>
        <v>0</v>
      </c>
      <c r="K366" s="12" t="s">
        <v>382</v>
      </c>
      <c r="L366" s="11">
        <f>SUMIF('ΓΥΝΑΙΚΕΣ Κ18'!B:B,B366,'ΓΥΝΑΙΚΕΣ Κ18'!D:D)</f>
        <v>0</v>
      </c>
    </row>
    <row r="367" spans="2:12" x14ac:dyDescent="0.3">
      <c r="B367" s="10" t="s">
        <v>383</v>
      </c>
      <c r="C367" s="11">
        <f>SUMIF('ΑΝΤΡΕΣ Κ18 '!B:B,B367,'ΑΝΤΡΕΣ Κ18 '!D:D)</f>
        <v>0</v>
      </c>
      <c r="K367" s="10" t="s">
        <v>383</v>
      </c>
      <c r="L367" s="11">
        <f>SUMIF('ΓΥΝΑΙΚΕΣ Κ18'!B:B,B367,'ΓΥΝΑΙΚΕΣ Κ18'!D:D)</f>
        <v>9</v>
      </c>
    </row>
    <row r="368" spans="2:12" x14ac:dyDescent="0.3">
      <c r="B368" s="12" t="s">
        <v>384</v>
      </c>
      <c r="C368" s="11">
        <f>SUMIF('ΑΝΤΡΕΣ Κ18 '!B:B,B368,'ΑΝΤΡΕΣ Κ18 '!D:D)</f>
        <v>0</v>
      </c>
      <c r="K368" s="12" t="s">
        <v>384</v>
      </c>
      <c r="L368" s="11">
        <f>SUMIF('ΓΥΝΑΙΚΕΣ Κ18'!B:B,B368,'ΓΥΝΑΙΚΕΣ Κ18'!D:D)</f>
        <v>0</v>
      </c>
    </row>
    <row r="369" spans="2:12" x14ac:dyDescent="0.3">
      <c r="B369" s="10" t="s">
        <v>385</v>
      </c>
      <c r="C369" s="11">
        <f>SUMIF('ΑΝΤΡΕΣ Κ18 '!B:B,B369,'ΑΝΤΡΕΣ Κ18 '!D:D)</f>
        <v>0</v>
      </c>
      <c r="K369" s="10" t="s">
        <v>385</v>
      </c>
      <c r="L369" s="11">
        <f>SUMIF('ΓΥΝΑΙΚΕΣ Κ18'!B:B,B369,'ΓΥΝΑΙΚΕΣ Κ18'!D:D)</f>
        <v>0</v>
      </c>
    </row>
    <row r="370" spans="2:12" x14ac:dyDescent="0.3">
      <c r="B370" s="12" t="s">
        <v>386</v>
      </c>
      <c r="C370" s="11">
        <f>SUMIF('ΑΝΤΡΕΣ Κ18 '!B:B,B370,'ΑΝΤΡΕΣ Κ18 '!D:D)</f>
        <v>0</v>
      </c>
      <c r="K370" s="12" t="s">
        <v>386</v>
      </c>
      <c r="L370" s="11">
        <f>SUMIF('ΓΥΝΑΙΚΕΣ Κ18'!B:B,B370,'ΓΥΝΑΙΚΕΣ Κ18'!D:D)</f>
        <v>0</v>
      </c>
    </row>
    <row r="371" spans="2:12" x14ac:dyDescent="0.3">
      <c r="B371" s="10" t="s">
        <v>387</v>
      </c>
      <c r="C371" s="11">
        <f>SUMIF('ΑΝΤΡΕΣ Κ18 '!B:B,B371,'ΑΝΤΡΕΣ Κ18 '!D:D)</f>
        <v>0</v>
      </c>
      <c r="K371" s="10" t="s">
        <v>387</v>
      </c>
      <c r="L371" s="11">
        <f>SUMIF('ΓΥΝΑΙΚΕΣ Κ18'!B:B,B371,'ΓΥΝΑΙΚΕΣ Κ18'!D:D)</f>
        <v>0</v>
      </c>
    </row>
    <row r="372" spans="2:12" x14ac:dyDescent="0.3">
      <c r="B372" s="12" t="s">
        <v>388</v>
      </c>
      <c r="C372" s="11">
        <f>SUMIF('ΑΝΤΡΕΣ Κ18 '!B:B,B372,'ΑΝΤΡΕΣ Κ18 '!D:D)</f>
        <v>0</v>
      </c>
      <c r="K372" s="12" t="s">
        <v>388</v>
      </c>
      <c r="L372" s="11">
        <f>SUMIF('ΓΥΝΑΙΚΕΣ Κ18'!B:B,B372,'ΓΥΝΑΙΚΕΣ Κ18'!D:D)</f>
        <v>0</v>
      </c>
    </row>
    <row r="373" spans="2:12" x14ac:dyDescent="0.3">
      <c r="B373" s="10" t="s">
        <v>389</v>
      </c>
      <c r="C373" s="11">
        <f>SUMIF('ΑΝΤΡΕΣ Κ18 '!B:B,B373,'ΑΝΤΡΕΣ Κ18 '!D:D)</f>
        <v>0</v>
      </c>
      <c r="K373" s="10" t="s">
        <v>389</v>
      </c>
      <c r="L373" s="11">
        <f>SUMIF('ΓΥΝΑΙΚΕΣ Κ18'!B:B,B373,'ΓΥΝΑΙΚΕΣ Κ18'!D:D)</f>
        <v>0</v>
      </c>
    </row>
    <row r="374" spans="2:12" x14ac:dyDescent="0.3">
      <c r="B374" s="12" t="s">
        <v>390</v>
      </c>
      <c r="C374" s="11">
        <f>SUMIF('ΑΝΤΡΕΣ Κ18 '!B:B,B374,'ΑΝΤΡΕΣ Κ18 '!D:D)</f>
        <v>0</v>
      </c>
      <c r="K374" s="12" t="s">
        <v>390</v>
      </c>
      <c r="L374" s="11">
        <f>SUMIF('ΓΥΝΑΙΚΕΣ Κ18'!B:B,B374,'ΓΥΝΑΙΚΕΣ Κ18'!D:D)</f>
        <v>0</v>
      </c>
    </row>
    <row r="375" spans="2:12" x14ac:dyDescent="0.3">
      <c r="B375" s="10" t="s">
        <v>391</v>
      </c>
      <c r="C375" s="11">
        <f>SUMIF('ΑΝΤΡΕΣ Κ18 '!B:B,B375,'ΑΝΤΡΕΣ Κ18 '!D:D)</f>
        <v>0</v>
      </c>
      <c r="K375" s="10" t="s">
        <v>391</v>
      </c>
      <c r="L375" s="11">
        <f>SUMIF('ΓΥΝΑΙΚΕΣ Κ18'!B:B,B375,'ΓΥΝΑΙΚΕΣ Κ18'!D:D)</f>
        <v>0</v>
      </c>
    </row>
    <row r="376" spans="2:12" x14ac:dyDescent="0.3">
      <c r="B376" s="12" t="s">
        <v>392</v>
      </c>
      <c r="C376" s="11">
        <f>SUMIF('ΑΝΤΡΕΣ Κ18 '!B:B,B376,'ΑΝΤΡΕΣ Κ18 '!D:D)</f>
        <v>0</v>
      </c>
      <c r="K376" s="12" t="s">
        <v>392</v>
      </c>
      <c r="L376" s="11">
        <f>SUMIF('ΓΥΝΑΙΚΕΣ Κ18'!B:B,B376,'ΓΥΝΑΙΚΕΣ Κ18'!D:D)</f>
        <v>0</v>
      </c>
    </row>
    <row r="377" spans="2:12" x14ac:dyDescent="0.3">
      <c r="B377" s="10" t="s">
        <v>393</v>
      </c>
      <c r="C377" s="11">
        <f>SUMIF('ΑΝΤΡΕΣ Κ18 '!B:B,B377,'ΑΝΤΡΕΣ Κ18 '!D:D)</f>
        <v>0</v>
      </c>
      <c r="K377" s="10" t="s">
        <v>393</v>
      </c>
      <c r="L377" s="11">
        <f>SUMIF('ΓΥΝΑΙΚΕΣ Κ18'!B:B,B377,'ΓΥΝΑΙΚΕΣ Κ18'!D:D)</f>
        <v>0</v>
      </c>
    </row>
    <row r="378" spans="2:12" x14ac:dyDescent="0.3">
      <c r="B378" s="12" t="s">
        <v>394</v>
      </c>
      <c r="C378" s="11">
        <f>SUMIF('ΑΝΤΡΕΣ Κ18 '!B:B,B378,'ΑΝΤΡΕΣ Κ18 '!D:D)</f>
        <v>0</v>
      </c>
      <c r="K378" s="12" t="s">
        <v>394</v>
      </c>
      <c r="L378" s="11">
        <f>SUMIF('ΓΥΝΑΙΚΕΣ Κ18'!B:B,B378,'ΓΥΝΑΙΚΕΣ Κ18'!D:D)</f>
        <v>0</v>
      </c>
    </row>
    <row r="379" spans="2:12" x14ac:dyDescent="0.3">
      <c r="B379" s="10" t="s">
        <v>395</v>
      </c>
      <c r="C379" s="11">
        <f>SUMIF('ΑΝΤΡΕΣ Κ18 '!B:B,B379,'ΑΝΤΡΕΣ Κ18 '!D:D)</f>
        <v>0</v>
      </c>
      <c r="K379" s="10" t="s">
        <v>395</v>
      </c>
      <c r="L379" s="11">
        <f>SUMIF('ΓΥΝΑΙΚΕΣ Κ18'!B:B,B379,'ΓΥΝΑΙΚΕΣ Κ18'!D:D)</f>
        <v>0</v>
      </c>
    </row>
    <row r="380" spans="2:12" x14ac:dyDescent="0.3">
      <c r="B380" s="12" t="s">
        <v>396</v>
      </c>
      <c r="C380" s="11">
        <f>SUMIF('ΑΝΤΡΕΣ Κ18 '!B:B,B380,'ΑΝΤΡΕΣ Κ18 '!D:D)</f>
        <v>0</v>
      </c>
      <c r="K380" s="12" t="s">
        <v>396</v>
      </c>
      <c r="L380" s="11">
        <f>SUMIF('ΓΥΝΑΙΚΕΣ Κ18'!B:B,B380,'ΓΥΝΑΙΚΕΣ Κ18'!D:D)</f>
        <v>0</v>
      </c>
    </row>
    <row r="381" spans="2:12" x14ac:dyDescent="0.3">
      <c r="B381" s="10" t="s">
        <v>397</v>
      </c>
      <c r="C381" s="11">
        <f>SUMIF('ΑΝΤΡΕΣ Κ18 '!B:B,B381,'ΑΝΤΡΕΣ Κ18 '!D:D)</f>
        <v>0</v>
      </c>
      <c r="K381" s="10" t="s">
        <v>397</v>
      </c>
      <c r="L381" s="11">
        <f>SUMIF('ΓΥΝΑΙΚΕΣ Κ18'!B:B,B381,'ΓΥΝΑΙΚΕΣ Κ18'!D:D)</f>
        <v>0</v>
      </c>
    </row>
    <row r="382" spans="2:12" x14ac:dyDescent="0.3">
      <c r="B382" s="12" t="s">
        <v>398</v>
      </c>
      <c r="C382" s="11">
        <f>SUMIF('ΑΝΤΡΕΣ Κ18 '!B:B,B382,'ΑΝΤΡΕΣ Κ18 '!D:D)</f>
        <v>0</v>
      </c>
      <c r="K382" s="12" t="s">
        <v>398</v>
      </c>
      <c r="L382" s="11">
        <f>SUMIF('ΓΥΝΑΙΚΕΣ Κ18'!B:B,B382,'ΓΥΝΑΙΚΕΣ Κ18'!D:D)</f>
        <v>0</v>
      </c>
    </row>
    <row r="383" spans="2:12" x14ac:dyDescent="0.3">
      <c r="B383" s="10" t="s">
        <v>399</v>
      </c>
      <c r="C383" s="11">
        <f>SUMIF('ΑΝΤΡΕΣ Κ18 '!B:B,B383,'ΑΝΤΡΕΣ Κ18 '!D:D)</f>
        <v>0</v>
      </c>
      <c r="K383" s="10" t="s">
        <v>399</v>
      </c>
      <c r="L383" s="11">
        <f>SUMIF('ΓΥΝΑΙΚΕΣ Κ18'!B:B,B383,'ΓΥΝΑΙΚΕΣ Κ18'!D:D)</f>
        <v>0</v>
      </c>
    </row>
    <row r="384" spans="2:12" x14ac:dyDescent="0.3">
      <c r="B384" s="12" t="s">
        <v>400</v>
      </c>
      <c r="C384" s="11">
        <f>SUMIF('ΑΝΤΡΕΣ Κ18 '!B:B,B384,'ΑΝΤΡΕΣ Κ18 '!D:D)</f>
        <v>0</v>
      </c>
      <c r="K384" s="12" t="s">
        <v>400</v>
      </c>
      <c r="L384" s="11">
        <f>SUMIF('ΓΥΝΑΙΚΕΣ Κ18'!B:B,B384,'ΓΥΝΑΙΚΕΣ Κ18'!D:D)</f>
        <v>0</v>
      </c>
    </row>
    <row r="385" spans="2:12" x14ac:dyDescent="0.3">
      <c r="B385" s="10" t="s">
        <v>401</v>
      </c>
      <c r="C385" s="11">
        <f>SUMIF('ΑΝΤΡΕΣ Κ18 '!B:B,B385,'ΑΝΤΡΕΣ Κ18 '!D:D)</f>
        <v>0</v>
      </c>
      <c r="K385" s="10" t="s">
        <v>401</v>
      </c>
      <c r="L385" s="11">
        <f>SUMIF('ΓΥΝΑΙΚΕΣ Κ18'!B:B,B385,'ΓΥΝΑΙΚΕΣ Κ18'!D:D)</f>
        <v>0</v>
      </c>
    </row>
    <row r="386" spans="2:12" x14ac:dyDescent="0.3">
      <c r="B386" s="12" t="s">
        <v>402</v>
      </c>
      <c r="C386" s="11">
        <f>SUMIF('ΑΝΤΡΕΣ Κ18 '!B:B,B386,'ΑΝΤΡΕΣ Κ18 '!D:D)</f>
        <v>0</v>
      </c>
      <c r="K386" s="12" t="s">
        <v>402</v>
      </c>
      <c r="L386" s="11">
        <f>SUMIF('ΓΥΝΑΙΚΕΣ Κ18'!B:B,B386,'ΓΥΝΑΙΚΕΣ Κ18'!D:D)</f>
        <v>0</v>
      </c>
    </row>
    <row r="387" spans="2:12" x14ac:dyDescent="0.3">
      <c r="B387" s="10" t="s">
        <v>403</v>
      </c>
      <c r="C387" s="11">
        <f>SUMIF('ΑΝΤΡΕΣ Κ18 '!B:B,B387,'ΑΝΤΡΕΣ Κ18 '!D:D)</f>
        <v>0</v>
      </c>
      <c r="K387" s="10" t="s">
        <v>403</v>
      </c>
      <c r="L387" s="11">
        <f>SUMIF('ΓΥΝΑΙΚΕΣ Κ18'!B:B,B387,'ΓΥΝΑΙΚΕΣ Κ18'!D:D)</f>
        <v>0</v>
      </c>
    </row>
    <row r="388" spans="2:12" x14ac:dyDescent="0.3">
      <c r="B388" s="12" t="s">
        <v>404</v>
      </c>
      <c r="C388" s="11">
        <f>SUMIF('ΑΝΤΡΕΣ Κ18 '!B:B,B388,'ΑΝΤΡΕΣ Κ18 '!D:D)</f>
        <v>0</v>
      </c>
      <c r="K388" s="12" t="s">
        <v>404</v>
      </c>
      <c r="L388" s="11">
        <f>SUMIF('ΓΥΝΑΙΚΕΣ Κ18'!B:B,B388,'ΓΥΝΑΙΚΕΣ Κ18'!D:D)</f>
        <v>0</v>
      </c>
    </row>
    <row r="389" spans="2:12" x14ac:dyDescent="0.3">
      <c r="B389" s="10" t="s">
        <v>405</v>
      </c>
      <c r="C389" s="11">
        <f>SUMIF('ΑΝΤΡΕΣ Κ18 '!B:B,B389,'ΑΝΤΡΕΣ Κ18 '!D:D)</f>
        <v>0</v>
      </c>
      <c r="K389" s="10" t="s">
        <v>405</v>
      </c>
      <c r="L389" s="11">
        <f>SUMIF('ΓΥΝΑΙΚΕΣ Κ18'!B:B,B389,'ΓΥΝΑΙΚΕΣ Κ18'!D:D)</f>
        <v>0</v>
      </c>
    </row>
    <row r="390" spans="2:12" x14ac:dyDescent="0.3">
      <c r="B390" s="12" t="s">
        <v>406</v>
      </c>
      <c r="C390" s="11">
        <f>SUMIF('ΑΝΤΡΕΣ Κ18 '!B:B,B390,'ΑΝΤΡΕΣ Κ18 '!D:D)</f>
        <v>0</v>
      </c>
      <c r="K390" s="12" t="s">
        <v>406</v>
      </c>
      <c r="L390" s="11">
        <f>SUMIF('ΓΥΝΑΙΚΕΣ Κ18'!B:B,B390,'ΓΥΝΑΙΚΕΣ Κ18'!D:D)</f>
        <v>0</v>
      </c>
    </row>
    <row r="391" spans="2:12" x14ac:dyDescent="0.3">
      <c r="B391" s="10" t="s">
        <v>407</v>
      </c>
      <c r="C391" s="11">
        <f>SUMIF('ΑΝΤΡΕΣ Κ18 '!B:B,B391,'ΑΝΤΡΕΣ Κ18 '!D:D)</f>
        <v>0</v>
      </c>
      <c r="K391" s="10" t="s">
        <v>407</v>
      </c>
      <c r="L391" s="11">
        <f>SUMIF('ΓΥΝΑΙΚΕΣ Κ18'!B:B,B391,'ΓΥΝΑΙΚΕΣ Κ18'!D:D)</f>
        <v>8</v>
      </c>
    </row>
    <row r="392" spans="2:12" x14ac:dyDescent="0.3">
      <c r="B392" s="12" t="s">
        <v>408</v>
      </c>
      <c r="C392" s="11">
        <f>SUMIF('ΑΝΤΡΕΣ Κ18 '!B:B,B392,'ΑΝΤΡΕΣ Κ18 '!D:D)</f>
        <v>0</v>
      </c>
      <c r="K392" s="12" t="s">
        <v>408</v>
      </c>
      <c r="L392" s="11">
        <f>SUMIF('ΓΥΝΑΙΚΕΣ Κ18'!B:B,B392,'ΓΥΝΑΙΚΕΣ Κ18'!D:D)</f>
        <v>0</v>
      </c>
    </row>
  </sheetData>
  <mergeCells count="2">
    <mergeCell ref="B1:C2"/>
    <mergeCell ref="K1:L2"/>
  </mergeCells>
  <pageMargins left="0.7" right="0.7" top="0.75" bottom="0.75" header="0.511811023622047" footer="0.511811023622047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N391"/>
  <sheetViews>
    <sheetView tabSelected="1" topLeftCell="B1" zoomScaleNormal="100" workbookViewId="0">
      <selection activeCell="H12" sqref="H12"/>
    </sheetView>
  </sheetViews>
  <sheetFormatPr defaultColWidth="8.6640625" defaultRowHeight="14.4" x14ac:dyDescent="0.3"/>
  <cols>
    <col min="3" max="3" width="48.33203125" customWidth="1"/>
    <col min="13" max="13" width="48.33203125" customWidth="1"/>
  </cols>
  <sheetData>
    <row r="1" spans="2:14" x14ac:dyDescent="0.3">
      <c r="B1" s="24" t="s">
        <v>409</v>
      </c>
      <c r="C1" s="24"/>
      <c r="D1" s="24"/>
      <c r="L1" s="25" t="s">
        <v>410</v>
      </c>
      <c r="M1" s="25"/>
      <c r="N1" s="25"/>
    </row>
    <row r="2" spans="2:14" x14ac:dyDescent="0.3">
      <c r="B2" s="13">
        <v>1</v>
      </c>
      <c r="C2" s="14" t="str">
        <f t="array" ref="C2:D391">_xlfn.SORTBY(Sheet1!B3:C392,Sheet1!C3:C392,-1)</f>
        <v>Ο.Φ.Η.</v>
      </c>
      <c r="D2" s="15">
        <v>80</v>
      </c>
      <c r="L2" s="16">
        <v>1</v>
      </c>
      <c r="M2" s="16" t="str">
        <f t="array" ref="M2:N391">_xlfn.SORTBY(Sheet1!K3:L392,Sheet1!L3:L392,-1)</f>
        <v>ΑΟ ΦΙΛΟΘΕΗΣ</v>
      </c>
      <c r="N2" s="16">
        <v>111</v>
      </c>
    </row>
    <row r="3" spans="2:14" x14ac:dyDescent="0.3">
      <c r="B3" s="17">
        <v>2</v>
      </c>
      <c r="C3" s="18" t="str">
        <v>ΓΣ ΕΛΕΥΘΕΡΙΟΣ ΒΕΝΙΖΕΛΟΣ</v>
      </c>
      <c r="D3" s="19">
        <v>73.3</v>
      </c>
      <c r="L3" s="18">
        <v>2</v>
      </c>
      <c r="M3" s="18" t="str">
        <v>ΓΣ ΠΡΩΤΕΑΣ ΗΓΟΥΜΕΝΙΤΣΑΣ</v>
      </c>
      <c r="N3" s="18">
        <v>77</v>
      </c>
    </row>
    <row r="4" spans="2:14" x14ac:dyDescent="0.3">
      <c r="B4" s="17">
        <v>3</v>
      </c>
      <c r="C4" s="18" t="str">
        <v>ΠΕΛΑΣΓΟΣ ΑΣ ΛΑΡΙΣΑΣ</v>
      </c>
      <c r="D4" s="19">
        <v>72</v>
      </c>
      <c r="L4" s="18">
        <v>3</v>
      </c>
      <c r="M4" s="18" t="str">
        <v>ΠΕΛΑΣΓΟΣ ΑΣ ΛΑΡΙΣΑΣ</v>
      </c>
      <c r="N4" s="18">
        <v>65.8</v>
      </c>
    </row>
    <row r="5" spans="2:14" x14ac:dyDescent="0.3">
      <c r="B5" s="17">
        <v>4</v>
      </c>
      <c r="C5" s="18" t="str">
        <v>ΓΣ ΚΕΡΚΥΡΑΣ 2018</v>
      </c>
      <c r="D5" s="19">
        <v>58</v>
      </c>
      <c r="L5" s="18">
        <v>4</v>
      </c>
      <c r="M5" s="18" t="str">
        <v>ΑΓΣ ΙΩΑΝΝΙΝΩΝ</v>
      </c>
      <c r="N5" s="18">
        <v>63.8</v>
      </c>
    </row>
    <row r="6" spans="2:14" x14ac:dyDescent="0.3">
      <c r="B6" s="17">
        <v>5</v>
      </c>
      <c r="C6" s="18" t="str">
        <v>ΑΕ ΜΕΣΟΓΕΙΩΝ ΑΜΕΙΝΙΑΣ ΠΑΛ</v>
      </c>
      <c r="D6" s="19">
        <v>51.5</v>
      </c>
      <c r="L6" s="18">
        <v>5</v>
      </c>
      <c r="M6" s="18" t="str">
        <v>ΓΣ ΚΗΦΙΣΙΑΣ</v>
      </c>
      <c r="N6" s="18">
        <v>55</v>
      </c>
    </row>
    <row r="7" spans="2:14" x14ac:dyDescent="0.3">
      <c r="B7" s="17">
        <v>6</v>
      </c>
      <c r="C7" s="18" t="str">
        <v>ΑΣ ΚΕΝΤΑΥΡΟΣ</v>
      </c>
      <c r="D7" s="19">
        <v>44</v>
      </c>
      <c r="L7" s="18">
        <v>6</v>
      </c>
      <c r="M7" s="18" t="str">
        <v>ΣΑ ΚΟΛΛΕΓΙΟΥ ΑΘΗΝΩΝ</v>
      </c>
      <c r="N7" s="18">
        <v>54.8</v>
      </c>
    </row>
    <row r="8" spans="2:14" x14ac:dyDescent="0.3">
      <c r="B8" s="17">
        <v>7</v>
      </c>
      <c r="C8" s="18" t="str">
        <v>ΓΣ ΒΙΤΣΕΝΤΖΟΣ ΚΟΡΝΑΡΟΣ</v>
      </c>
      <c r="D8" s="19">
        <v>43</v>
      </c>
      <c r="L8" s="18">
        <v>7</v>
      </c>
      <c r="M8" s="18" t="str">
        <v>ΓΣ ΓΛΥΦΑΔΑΣ</v>
      </c>
      <c r="N8" s="18">
        <v>49</v>
      </c>
    </row>
    <row r="9" spans="2:14" x14ac:dyDescent="0.3">
      <c r="B9" s="17">
        <v>8</v>
      </c>
      <c r="C9" s="18" t="str">
        <v>ΑΣ ΑΡΤΑΣ "ΤΙΤΑΝΕΣ"</v>
      </c>
      <c r="D9" s="19">
        <v>43</v>
      </c>
      <c r="L9" s="18">
        <v>8</v>
      </c>
      <c r="M9" s="18" t="str">
        <v>ΑΕ ΜΕΣΟΓΕΙΩΝ ΑΜΕΙΝΙΑΣ ΠΑΛ</v>
      </c>
      <c r="N9" s="18">
        <v>46</v>
      </c>
    </row>
    <row r="10" spans="2:14" x14ac:dyDescent="0.3">
      <c r="B10" s="17">
        <v>9</v>
      </c>
      <c r="C10" s="18" t="str">
        <v>ΑΓΣ ΙΩΑΝΝΙΝΩΝ</v>
      </c>
      <c r="D10" s="19">
        <v>42</v>
      </c>
      <c r="L10" s="18">
        <v>9</v>
      </c>
      <c r="M10" s="18" t="str">
        <v>ΑΟ ΚΑΛΛΙΣΤΟΣ</v>
      </c>
      <c r="N10" s="18">
        <v>43</v>
      </c>
    </row>
    <row r="11" spans="2:14" x14ac:dyDescent="0.3">
      <c r="B11" s="17">
        <v>10</v>
      </c>
      <c r="C11" s="18" t="str">
        <v>ΓΣ ΚΗΦΙΣΙΑΣ</v>
      </c>
      <c r="D11" s="19">
        <v>41</v>
      </c>
      <c r="L11" s="18">
        <v>10</v>
      </c>
      <c r="M11" s="18" t="str">
        <v>ΑΠΣ ΠΗΓΑΣΟΣ ΗΡΑΚΛΕΙΟΥ</v>
      </c>
      <c r="N11" s="18">
        <v>43</v>
      </c>
    </row>
    <row r="12" spans="2:14" x14ac:dyDescent="0.3">
      <c r="B12" s="17">
        <v>11</v>
      </c>
      <c r="C12" s="18" t="str">
        <v>ΝΓΣ ΘΕΣ/ΚΗΣ ΗΡΑΚΛΗΣ 1908</v>
      </c>
      <c r="D12" s="19">
        <v>38</v>
      </c>
      <c r="L12" s="18">
        <v>11</v>
      </c>
      <c r="M12" s="18" t="str">
        <v>ΑΟ ΠΡΕΒΕΖΑΣ "ΚΟΤΙΝΟΣ"</v>
      </c>
      <c r="N12" s="18">
        <v>43</v>
      </c>
    </row>
    <row r="13" spans="2:14" x14ac:dyDescent="0.3">
      <c r="B13" s="17">
        <v>12</v>
      </c>
      <c r="C13" s="18" t="str">
        <v>ΑΟ ΦΙΛΟΘΕΗΣ</v>
      </c>
      <c r="D13" s="19">
        <v>34</v>
      </c>
      <c r="L13" s="18">
        <v>12</v>
      </c>
      <c r="M13" s="18" t="str">
        <v>ΑΠΚ ΝΕΑΠΟΛΗΣ</v>
      </c>
      <c r="N13" s="18">
        <v>41</v>
      </c>
    </row>
    <row r="14" spans="2:14" x14ac:dyDescent="0.3">
      <c r="B14" s="17">
        <v>13</v>
      </c>
      <c r="C14" s="18" t="str">
        <v>ΓΑΣ ΧΟΛΑΡΓΟΥ</v>
      </c>
      <c r="D14" s="19">
        <v>33</v>
      </c>
      <c r="L14" s="18">
        <v>13</v>
      </c>
      <c r="M14" s="18" t="str">
        <v>ΓΣ ΝΙΚΗ ΒΥΡΩΝΑ</v>
      </c>
      <c r="N14" s="18">
        <v>40</v>
      </c>
    </row>
    <row r="15" spans="2:14" x14ac:dyDescent="0.3">
      <c r="B15" s="17">
        <v>14</v>
      </c>
      <c r="C15" s="18" t="str">
        <v>ΑΟ ΚΑΛΛΙΣΤΟΣ</v>
      </c>
      <c r="D15" s="19">
        <v>32</v>
      </c>
      <c r="L15" s="18">
        <v>14</v>
      </c>
      <c r="M15" s="18" t="str">
        <v>ΓΣ ΕΛΕΥΘΕΡΙΟΣ ΒΕΝΙΖΕΛΟΣ</v>
      </c>
      <c r="N15" s="18">
        <v>39</v>
      </c>
    </row>
    <row r="16" spans="2:14" x14ac:dyDescent="0.3">
      <c r="B16" s="17">
        <v>15</v>
      </c>
      <c r="C16" s="18" t="str">
        <v>ΟΦΚΑ Α.ΔΗΜΗΤΡΙΟΥ ΟΔΥΣΣΕΑΣ</v>
      </c>
      <c r="D16" s="19">
        <v>29.3</v>
      </c>
      <c r="L16" s="18">
        <v>15</v>
      </c>
      <c r="M16" s="18" t="str">
        <v>ΑΟ ΠΕΛΟΨ</v>
      </c>
      <c r="N16" s="18">
        <v>34</v>
      </c>
    </row>
    <row r="17" spans="2:14" x14ac:dyDescent="0.3">
      <c r="B17" s="17">
        <v>16</v>
      </c>
      <c r="C17" s="18" t="str">
        <v>ΓΣ ΣΕΡΡΕΣ 93</v>
      </c>
      <c r="D17" s="19">
        <v>27.5</v>
      </c>
      <c r="L17" s="18">
        <v>16</v>
      </c>
      <c r="M17" s="18" t="str">
        <v>ΠΑΝΙΩΝΙΟΣ ΓΣΣ</v>
      </c>
      <c r="N17" s="18">
        <v>33</v>
      </c>
    </row>
    <row r="18" spans="2:14" x14ac:dyDescent="0.3">
      <c r="B18" s="17">
        <v>17</v>
      </c>
      <c r="C18" s="18" t="str">
        <v>ΓΣ ΠΡΩΤΕΑΣ ΗΓΟΥΜΕΝΙΤΣΑΣ</v>
      </c>
      <c r="D18" s="19">
        <v>27</v>
      </c>
      <c r="L18" s="18">
        <v>17</v>
      </c>
      <c r="M18" s="18" t="str">
        <v>ΓΣ ΚΕΡΑΤΣΙΝΙΟΥ</v>
      </c>
      <c r="N18" s="18">
        <v>32</v>
      </c>
    </row>
    <row r="19" spans="2:14" x14ac:dyDescent="0.3">
      <c r="B19" s="17">
        <v>18</v>
      </c>
      <c r="C19" s="18" t="str">
        <v>ΜΓΣ ΕΘΝΙΚΟΣ ΑΛΕΞ/ΠΟΛΗΣ</v>
      </c>
      <c r="D19" s="19">
        <v>26</v>
      </c>
      <c r="L19" s="18">
        <v>18</v>
      </c>
      <c r="M19" s="18" t="str">
        <v>ΝΓΣ ΘΕΣ/ΚΗΣ ΗΡΑΚΛΗΣ 1908</v>
      </c>
      <c r="N19" s="18">
        <v>31</v>
      </c>
    </row>
    <row r="20" spans="2:14" x14ac:dyDescent="0.3">
      <c r="B20" s="17">
        <v>19</v>
      </c>
      <c r="C20" s="18" t="str">
        <v>ΑΣΕ ΔΟΥΚΑ ΑΜΑΡΟΥΣΙΟΥ</v>
      </c>
      <c r="D20" s="19">
        <v>25</v>
      </c>
      <c r="L20" s="18">
        <v>19</v>
      </c>
      <c r="M20" s="18" t="str">
        <v>ΟΦΚΑ Α.ΔΗΜΗΤΡΙΟΥ ΟΔΥΣΣΕΑΣ</v>
      </c>
      <c r="N20" s="18">
        <v>27</v>
      </c>
    </row>
    <row r="21" spans="2:14" x14ac:dyDescent="0.3">
      <c r="B21" s="17">
        <v>20</v>
      </c>
      <c r="C21" s="18" t="str">
        <v>ΑΠΣ ΠΗΓΑΣΟΣ ΗΡΑΚΛΕΙΟΥ</v>
      </c>
      <c r="D21" s="19">
        <v>24</v>
      </c>
      <c r="L21" s="18">
        <v>20</v>
      </c>
      <c r="M21" s="18" t="str">
        <v>ΟΚΑ ΒΙΚΕΛΑΣ ΒΕΡΟΙΑΣ</v>
      </c>
      <c r="N21" s="18">
        <v>27</v>
      </c>
    </row>
    <row r="22" spans="2:14" x14ac:dyDescent="0.3">
      <c r="B22" s="17">
        <v>21</v>
      </c>
      <c r="C22" s="18" t="str">
        <v>ΑΣΚΑ ΣΩΚΡΑΤΗΣ ΓΚΙΟΛΙΑΣ</v>
      </c>
      <c r="D22" s="19">
        <v>24</v>
      </c>
      <c r="L22" s="18">
        <v>21</v>
      </c>
      <c r="M22" s="18" t="str">
        <v>ΑΠΣ ΠΥΓΜΗ</v>
      </c>
      <c r="N22" s="18">
        <v>27</v>
      </c>
    </row>
    <row r="23" spans="2:14" x14ac:dyDescent="0.3">
      <c r="B23" s="17">
        <v>22</v>
      </c>
      <c r="C23" s="18" t="str">
        <v>ΑΘΛΟΚΙΝΗΣΗ ΑΣ ΜΥΤΙΛΗΝΗΣ</v>
      </c>
      <c r="D23" s="19">
        <v>23</v>
      </c>
      <c r="L23" s="18">
        <v>22</v>
      </c>
      <c r="M23" s="18" t="str">
        <v>ΑΙΟΛΟΣ ΠΤΟΛΕΜΑΙΔΑΣ ΓΕ</v>
      </c>
      <c r="N23" s="18">
        <v>25</v>
      </c>
    </row>
    <row r="24" spans="2:14" x14ac:dyDescent="0.3">
      <c r="B24" s="17">
        <v>23</v>
      </c>
      <c r="C24" s="18" t="str">
        <v>ΓΑΣ ΑΓΡΙΝΙΟΥ</v>
      </c>
      <c r="D24" s="19">
        <v>22</v>
      </c>
      <c r="L24" s="18">
        <v>23</v>
      </c>
      <c r="M24" s="18" t="str">
        <v>ΦΣΚΑ ΚΟΖΑΝΗΣ</v>
      </c>
      <c r="N24" s="18">
        <v>25</v>
      </c>
    </row>
    <row r="25" spans="2:14" x14ac:dyDescent="0.3">
      <c r="B25" s="17">
        <v>24</v>
      </c>
      <c r="C25" s="18" t="str">
        <v>ΑΣ ΕΦΗΒΟΣ ΧΙΟΥ</v>
      </c>
      <c r="D25" s="19">
        <v>21</v>
      </c>
      <c r="L25" s="18">
        <v>24</v>
      </c>
      <c r="M25" s="18" t="str">
        <v>ΓΕ ΓΡΕΒΕΝΩΝ</v>
      </c>
      <c r="N25" s="18">
        <v>24</v>
      </c>
    </row>
    <row r="26" spans="2:14" x14ac:dyDescent="0.3">
      <c r="B26" s="17">
        <v>25</v>
      </c>
      <c r="C26" s="18" t="str">
        <v>ΣΑ ΚΟΛΛΕΓΙΟΥ ΑΘΗΝΩΝ</v>
      </c>
      <c r="D26" s="19">
        <v>21</v>
      </c>
      <c r="L26" s="18">
        <v>25</v>
      </c>
      <c r="M26" s="18" t="str">
        <v>ΓΣ ΕΔΕΣΣΑΣ</v>
      </c>
      <c r="N26" s="18">
        <v>23</v>
      </c>
    </row>
    <row r="27" spans="2:14" x14ac:dyDescent="0.3">
      <c r="B27" s="17">
        <v>26</v>
      </c>
      <c r="C27" s="18" t="str">
        <v>ΕΔΕΣΣΑΙΚΗ ΓΕ</v>
      </c>
      <c r="D27" s="19">
        <v>21</v>
      </c>
      <c r="L27" s="18">
        <v>26</v>
      </c>
      <c r="M27" s="18" t="str">
        <v>ΑΕ ΟΛΥΜΠΙΑΣ ΠΑΤΡΩΝ</v>
      </c>
      <c r="N27" s="18">
        <v>22</v>
      </c>
    </row>
    <row r="28" spans="2:14" x14ac:dyDescent="0.3">
      <c r="B28" s="17">
        <v>27</v>
      </c>
      <c r="C28" s="18" t="str">
        <v>ΟΦΚΑ ΣΕΡΡΕΣ</v>
      </c>
      <c r="D28" s="19">
        <v>20</v>
      </c>
      <c r="L28" s="18">
        <v>27</v>
      </c>
      <c r="M28" s="18" t="str">
        <v>ΑΣ ΗΛΙΟΣ</v>
      </c>
      <c r="N28" s="18">
        <v>22</v>
      </c>
    </row>
    <row r="29" spans="2:14" x14ac:dyDescent="0.3">
      <c r="B29" s="17">
        <v>28</v>
      </c>
      <c r="C29" s="18" t="str">
        <v>ΠΑΝΙΩΝΙΟΣ ΓΣΣ</v>
      </c>
      <c r="D29" s="19">
        <v>19</v>
      </c>
      <c r="L29" s="18">
        <v>28</v>
      </c>
      <c r="M29" s="18" t="str">
        <v>ΩΡΙΩΝ ΑΣ ΚΑΡΔΙΤΣΑΣ</v>
      </c>
      <c r="N29" s="18">
        <v>21</v>
      </c>
    </row>
    <row r="30" spans="2:14" x14ac:dyDescent="0.3">
      <c r="B30" s="17">
        <v>29</v>
      </c>
      <c r="C30" s="18" t="str">
        <v>ΓΕ ΚΕΦΑΛΛΗΝΙΑΣ</v>
      </c>
      <c r="D30" s="19">
        <v>19</v>
      </c>
      <c r="L30" s="18">
        <v>29</v>
      </c>
      <c r="M30" s="18" t="str">
        <v>ΑΓΙΟΣ ΝΙΚΟΛΑΟΣ ΓΣ</v>
      </c>
      <c r="N30" s="18">
        <v>20</v>
      </c>
    </row>
    <row r="31" spans="2:14" x14ac:dyDescent="0.3">
      <c r="B31" s="17">
        <v>30</v>
      </c>
      <c r="C31" s="18" t="str">
        <v>ΦΣΚΑ ΚΟΖΑΝΗΣ</v>
      </c>
      <c r="D31" s="19">
        <v>19</v>
      </c>
      <c r="L31" s="18">
        <v>30</v>
      </c>
      <c r="M31" s="18" t="str">
        <v>ΦΣ ΑΡΓΟΥΣ ΟΡΕΣΤΙΚΟΥ</v>
      </c>
      <c r="N31" s="18">
        <v>20</v>
      </c>
    </row>
    <row r="32" spans="2:14" x14ac:dyDescent="0.3">
      <c r="B32" s="17">
        <v>31</v>
      </c>
      <c r="C32" s="18" t="str">
        <v>ΓΕ ΗΡΑΚΛΕΙΟΥ</v>
      </c>
      <c r="D32" s="19">
        <v>18</v>
      </c>
      <c r="L32" s="18">
        <v>31</v>
      </c>
      <c r="M32" s="18" t="str">
        <v>ΓΣ ΙΚΑΡΟΣ Ν.ΙΩΝΙΑΣ</v>
      </c>
      <c r="N32" s="18">
        <v>20</v>
      </c>
    </row>
    <row r="33" spans="2:14" x14ac:dyDescent="0.3">
      <c r="B33" s="17">
        <v>32</v>
      </c>
      <c r="C33" s="18" t="str">
        <v>ΓΣ ΧΑΛΑΝΔΡΙΟΥ</v>
      </c>
      <c r="D33" s="19">
        <v>18</v>
      </c>
      <c r="L33" s="18">
        <v>32</v>
      </c>
      <c r="M33" s="18" t="str">
        <v>Ο.Φ.Η.</v>
      </c>
      <c r="N33" s="18">
        <v>19</v>
      </c>
    </row>
    <row r="34" spans="2:14" x14ac:dyDescent="0.3">
      <c r="B34" s="17">
        <v>33</v>
      </c>
      <c r="C34" s="18" t="str">
        <v>ΠΑΣ ΠΡΩΤΕΑΣ ΑΛΕΞ/ΠΟΛΗΣ</v>
      </c>
      <c r="D34" s="19">
        <v>18</v>
      </c>
      <c r="L34" s="18">
        <v>33</v>
      </c>
      <c r="M34" s="18" t="str">
        <v>ΑΠΣ ΔΙΟΜΗΔΗΣ ΞΑΝΘΗΣ</v>
      </c>
      <c r="N34" s="18">
        <v>19</v>
      </c>
    </row>
    <row r="35" spans="2:14" x14ac:dyDescent="0.3">
      <c r="B35" s="17">
        <v>34</v>
      </c>
      <c r="C35" s="18" t="str">
        <v>ΣΕΔΑΣ ΠΕΡΑΜΑΤΟΣ</v>
      </c>
      <c r="D35" s="19">
        <v>18</v>
      </c>
      <c r="L35" s="18">
        <v>34</v>
      </c>
      <c r="M35" s="18" t="str">
        <v>ΑΓΕ ΠΥΡΓΟΥ</v>
      </c>
      <c r="N35" s="18">
        <v>19</v>
      </c>
    </row>
    <row r="36" spans="2:14" x14ac:dyDescent="0.3">
      <c r="B36" s="17">
        <v>35</v>
      </c>
      <c r="C36" s="18" t="str">
        <v>ΑΓΣ ΑΙΟΛΟΣ ΚΟΡΥΔΑΛΛΟΥ</v>
      </c>
      <c r="D36" s="19">
        <v>17</v>
      </c>
      <c r="L36" s="18">
        <v>35</v>
      </c>
      <c r="M36" s="18" t="str">
        <v>ΓΕ ΗΡΑΚΛΕΙΟΥ</v>
      </c>
      <c r="N36" s="18">
        <v>18</v>
      </c>
    </row>
    <row r="37" spans="2:14" x14ac:dyDescent="0.3">
      <c r="B37" s="17">
        <v>36</v>
      </c>
      <c r="C37" s="18" t="str">
        <v>ΑΟ ΚΕΡΚΥΡΑΣ 2015</v>
      </c>
      <c r="D37" s="19">
        <v>17</v>
      </c>
      <c r="L37" s="18">
        <v>36</v>
      </c>
      <c r="M37" s="18" t="str">
        <v>ΣΟΑ ΚΑΡΔΙΤΣΑΣ Ο ΦΩΚΙΑΝΟΣ</v>
      </c>
      <c r="N37" s="18">
        <v>17</v>
      </c>
    </row>
    <row r="38" spans="2:14" x14ac:dyDescent="0.3">
      <c r="B38" s="17">
        <v>37</v>
      </c>
      <c r="C38" s="18" t="str">
        <v>ΑΣ ΣΧΟΛΗΣ ΜΩΡΑΙΤΗ</v>
      </c>
      <c r="D38" s="19">
        <v>16</v>
      </c>
      <c r="L38" s="18">
        <v>37</v>
      </c>
      <c r="M38" s="18" t="str">
        <v>ΑΓΕΣ ΚΑΜΕΙΡΟΣ 2009</v>
      </c>
      <c r="N38" s="18">
        <v>17</v>
      </c>
    </row>
    <row r="39" spans="2:14" x14ac:dyDescent="0.3">
      <c r="B39" s="17">
        <v>38</v>
      </c>
      <c r="C39" s="18" t="str">
        <v>Α.Ο. ΕΡΜΗΣ</v>
      </c>
      <c r="D39" s="19">
        <v>16</v>
      </c>
      <c r="L39" s="18">
        <v>38</v>
      </c>
      <c r="M39" s="18" t="str">
        <v>ΓΣ ΣΕΡΡΕΣ 93</v>
      </c>
      <c r="N39" s="18">
        <v>16.5</v>
      </c>
    </row>
    <row r="40" spans="2:14" x14ac:dyDescent="0.3">
      <c r="B40" s="17">
        <v>39</v>
      </c>
      <c r="C40" s="18" t="str">
        <v>ΑΣ ΔΟΞΑΤΟΥ ΤΟ ΗΡΩΙΚΟ ΔΟΞΑ</v>
      </c>
      <c r="D40" s="19">
        <v>15</v>
      </c>
      <c r="L40" s="18">
        <v>39</v>
      </c>
      <c r="M40" s="18" t="str">
        <v>ΟΛΥΜΠΙΑΚΟΣ ΣΦΠ</v>
      </c>
      <c r="N40" s="18">
        <v>16</v>
      </c>
    </row>
    <row r="41" spans="2:14" x14ac:dyDescent="0.3">
      <c r="B41" s="17">
        <v>40</v>
      </c>
      <c r="C41" s="18" t="str">
        <v>ΟΚΑ ΒΙΚΕΛΑΣ ΒΕΡΟΙΑΣ</v>
      </c>
      <c r="D41" s="19">
        <v>15</v>
      </c>
      <c r="L41" s="18">
        <v>40</v>
      </c>
      <c r="M41" s="18" t="str">
        <v>ΓΣ ΝΕΑΠΟΛΗΣ ΧΑΛΚΙΔΑΣ</v>
      </c>
      <c r="N41" s="18">
        <v>16</v>
      </c>
    </row>
    <row r="42" spans="2:14" x14ac:dyDescent="0.3">
      <c r="B42" s="17">
        <v>41</v>
      </c>
      <c r="C42" s="18" t="str">
        <v>ΠΜΣ ΟΛΥΜΠΙΑΔΑ</v>
      </c>
      <c r="D42" s="19">
        <v>14</v>
      </c>
      <c r="L42" s="18">
        <v>41</v>
      </c>
      <c r="M42" s="18" t="str">
        <v>ΑΣ ΠΥΡΡΟΣ ΔΗΜΑΣ</v>
      </c>
      <c r="N42" s="18">
        <v>15</v>
      </c>
    </row>
    <row r="43" spans="2:14" x14ac:dyDescent="0.3">
      <c r="B43" s="17">
        <v>42</v>
      </c>
      <c r="C43" s="18" t="str">
        <v>ΓΕ ΑΓΡΙΝΙΟΥ</v>
      </c>
      <c r="D43" s="19">
        <v>13</v>
      </c>
      <c r="L43" s="18">
        <v>42</v>
      </c>
      <c r="M43" s="18" t="str">
        <v>ΓΣ ΤΡΙΚΑΛΩΝ</v>
      </c>
      <c r="N43" s="18">
        <v>14</v>
      </c>
    </row>
    <row r="44" spans="2:14" x14ac:dyDescent="0.3">
      <c r="B44" s="17">
        <v>43</v>
      </c>
      <c r="C44" s="18" t="str">
        <v>ΓΕ ΦΑΡΣΑΛΩΝ Η ΦΘΙΑ</v>
      </c>
      <c r="D44" s="19">
        <v>13</v>
      </c>
      <c r="L44" s="18">
        <v>43</v>
      </c>
      <c r="M44" s="18" t="str">
        <v>ΓΕ ΝΑΟΥΣΑΣ</v>
      </c>
      <c r="N44" s="18">
        <v>14</v>
      </c>
    </row>
    <row r="45" spans="2:14" x14ac:dyDescent="0.3">
      <c r="B45" s="17">
        <v>44</v>
      </c>
      <c r="C45" s="18" t="str">
        <v>Α.Σ. Α.Τ.Φ.Α</v>
      </c>
      <c r="D45" s="19">
        <v>13</v>
      </c>
      <c r="L45" s="18">
        <v>44</v>
      </c>
      <c r="M45" s="18" t="str">
        <v>ΠΑΝΕΛΛΗΝΙΟΣ ΓΣ</v>
      </c>
      <c r="N45" s="18">
        <v>13</v>
      </c>
    </row>
    <row r="46" spans="2:14" x14ac:dyDescent="0.3">
      <c r="B46" s="17">
        <v>45</v>
      </c>
      <c r="C46" s="18" t="str">
        <v>ΑΝΟ ΧΑΝΙΩΝ "Ο ΚΥΔΩΝ"</v>
      </c>
      <c r="D46" s="19">
        <v>12</v>
      </c>
      <c r="L46" s="18">
        <v>45</v>
      </c>
      <c r="M46" s="18" t="str">
        <v>ΓΣ ΗΛΙΟΥΠΟΛΗΣ</v>
      </c>
      <c r="N46" s="18">
        <v>13</v>
      </c>
    </row>
    <row r="47" spans="2:14" x14ac:dyDescent="0.3">
      <c r="B47" s="17">
        <v>46</v>
      </c>
      <c r="C47" s="18" t="str">
        <v>ΟΚΑ "ΦΙΛΙΠΠΟΣ" ΚΑΒΑΛΑΣ</v>
      </c>
      <c r="D47" s="19">
        <v>12</v>
      </c>
      <c r="L47" s="18">
        <v>46</v>
      </c>
      <c r="M47" s="18" t="str">
        <v>ΑΦ ΘΕΡΜΗΣ ΑΔΩΝΙΣ</v>
      </c>
      <c r="N47" s="18">
        <v>13</v>
      </c>
    </row>
    <row r="48" spans="2:14" x14ac:dyDescent="0.3">
      <c r="B48" s="17">
        <v>47</v>
      </c>
      <c r="C48" s="18" t="str">
        <v>Γ.Σ. ΑΚΡΙΤΑΣ 2016</v>
      </c>
      <c r="D48" s="19">
        <v>12</v>
      </c>
      <c r="L48" s="18">
        <v>47</v>
      </c>
      <c r="M48" s="18" t="str">
        <v>Γ.Σ. ΑΚΡΙΤΑΣ 2016</v>
      </c>
      <c r="N48" s="18">
        <v>13</v>
      </c>
    </row>
    <row r="49" spans="2:14" x14ac:dyDescent="0.3">
      <c r="B49" s="17">
        <v>48</v>
      </c>
      <c r="C49" s="18" t="str">
        <v>ΓΣ ΠΗΓΑΣΟΣ ΑΓ.ΔΗΜΗΤΡΙΟΥ</v>
      </c>
      <c r="D49" s="19">
        <v>12</v>
      </c>
      <c r="L49" s="18">
        <v>48</v>
      </c>
      <c r="M49" s="18" t="str">
        <v>ΓΣ ΚΕΡΚΥΡΑΣ 2018</v>
      </c>
      <c r="N49" s="18">
        <v>13</v>
      </c>
    </row>
    <row r="50" spans="2:14" x14ac:dyDescent="0.3">
      <c r="B50" s="17">
        <v>49</v>
      </c>
      <c r="C50" s="18" t="str">
        <v>ΓΣ ΛΙΒΥΚΟΣ ΙΕΡΑΠΕΤΡΑΣ</v>
      </c>
      <c r="D50" s="19">
        <v>11</v>
      </c>
      <c r="L50" s="18">
        <v>49</v>
      </c>
      <c r="M50" s="18" t="str">
        <v>Π.Α.Ο.Κ.</v>
      </c>
      <c r="N50" s="18">
        <v>12</v>
      </c>
    </row>
    <row r="51" spans="2:14" x14ac:dyDescent="0.3">
      <c r="B51" s="17">
        <v>50</v>
      </c>
      <c r="C51" s="18" t="str">
        <v>ΑΓΕ ΖΑΚΥΝΘΟΥ</v>
      </c>
      <c r="D51" s="19">
        <v>11</v>
      </c>
      <c r="L51" s="18">
        <v>50</v>
      </c>
      <c r="M51" s="18" t="str">
        <v>ΓΣ ΒΟΛΟΥ</v>
      </c>
      <c r="N51" s="18">
        <v>11</v>
      </c>
    </row>
    <row r="52" spans="2:14" x14ac:dyDescent="0.3">
      <c r="B52" s="17">
        <v>51</v>
      </c>
      <c r="C52" s="18" t="str">
        <v>ΑΠΚ ΝΕΑΠΟΛΗΣ</v>
      </c>
      <c r="D52" s="19">
        <v>11</v>
      </c>
      <c r="L52" s="18">
        <v>51</v>
      </c>
      <c r="M52" s="18" t="str">
        <v>ΓΣ ΑΜΑΡΟΥΣΙΟΥ ΑΤΤΙΚΗΣ</v>
      </c>
      <c r="N52" s="18">
        <v>11</v>
      </c>
    </row>
    <row r="53" spans="2:14" x14ac:dyDescent="0.3">
      <c r="B53" s="17">
        <v>52</v>
      </c>
      <c r="C53" s="18" t="str">
        <v>ΓΣ ΓΛΥΦΑΔΑΣ</v>
      </c>
      <c r="D53" s="19">
        <v>11</v>
      </c>
      <c r="L53" s="18">
        <v>52</v>
      </c>
      <c r="M53" s="18" t="str">
        <v>ΑΠΟΦΚΑ ΞΑΝΘΗΣ</v>
      </c>
      <c r="N53" s="18">
        <v>11</v>
      </c>
    </row>
    <row r="54" spans="2:14" x14ac:dyDescent="0.3">
      <c r="B54" s="17">
        <v>53</v>
      </c>
      <c r="C54" s="18" t="str">
        <v>ΑΕ ΕΣΠΕΡΟΣ 2004</v>
      </c>
      <c r="D54" s="19">
        <v>11</v>
      </c>
      <c r="L54" s="18">
        <v>53</v>
      </c>
      <c r="M54" s="18" t="str">
        <v>ΟΦΚΑ ΠΕΡΙΣΤΕΡΙΟΥ</v>
      </c>
      <c r="N54" s="18">
        <v>11</v>
      </c>
    </row>
    <row r="55" spans="2:14" x14ac:dyDescent="0.3">
      <c r="B55" s="17">
        <v>54</v>
      </c>
      <c r="C55" s="18" t="str">
        <v>ΑΟ ΠΑΛΑΙΟΥ ΦΑΛΗΡΟΥ</v>
      </c>
      <c r="D55" s="19">
        <v>11</v>
      </c>
      <c r="L55" s="18">
        <v>54</v>
      </c>
      <c r="M55" s="18" t="str">
        <v>ΑΣ ΟΛΥΜΠΙΑΚΗ ΔΟΜΗ 2004</v>
      </c>
      <c r="N55" s="18">
        <v>11</v>
      </c>
    </row>
    <row r="56" spans="2:14" x14ac:dyDescent="0.3">
      <c r="B56" s="17">
        <v>55</v>
      </c>
      <c r="C56" s="18" t="str">
        <v>ΑΓΕΣ ΚΑΜΕΙΡΟΣ 2009</v>
      </c>
      <c r="D56" s="19">
        <v>11</v>
      </c>
      <c r="L56" s="18">
        <v>55</v>
      </c>
      <c r="M56" s="18" t="str">
        <v>ΑΓΣ ΑΡΙΩΝ ΠΑΤΡΩΝ</v>
      </c>
      <c r="N56" s="18">
        <v>10.8</v>
      </c>
    </row>
    <row r="57" spans="2:14" x14ac:dyDescent="0.3">
      <c r="B57" s="17">
        <v>56</v>
      </c>
      <c r="C57" s="18" t="str">
        <v>ΑΣ ΠΥΡΡΟΣ ΔΗΜΑΣ</v>
      </c>
      <c r="D57" s="19">
        <v>11</v>
      </c>
      <c r="L57" s="18">
        <v>56</v>
      </c>
      <c r="M57" s="18" t="str">
        <v>ΓΣ ΠΗΓΑΣΟΣ ΑΓ.ΔΗΜΗΤΡΙΟΥ</v>
      </c>
      <c r="N57" s="18">
        <v>10</v>
      </c>
    </row>
    <row r="58" spans="2:14" x14ac:dyDescent="0.3">
      <c r="B58" s="17">
        <v>57</v>
      </c>
      <c r="C58" s="18" t="str">
        <v>ΓΣ ΓΑΛΑΤΣΙΟΥ ΓΥΜΝΑΣΙΟΝ</v>
      </c>
      <c r="D58" s="19">
        <v>11</v>
      </c>
      <c r="L58" s="18">
        <v>57</v>
      </c>
      <c r="M58" s="18" t="str">
        <v>Α.Σ. Α.Τ.Φ.Α</v>
      </c>
      <c r="N58" s="18">
        <v>9.5</v>
      </c>
    </row>
    <row r="59" spans="2:14" x14ac:dyDescent="0.3">
      <c r="B59" s="17">
        <v>58</v>
      </c>
      <c r="C59" s="18" t="str">
        <v>ΠΑΝΕΛΛΗΝΙΟΣ ΓΣ</v>
      </c>
      <c r="D59" s="19">
        <v>10</v>
      </c>
      <c r="L59" s="18">
        <v>58</v>
      </c>
      <c r="M59" s="18" t="str">
        <v>ΠΜΣ ΟΛΥΜΠΙΑΔΑ</v>
      </c>
      <c r="N59" s="18">
        <v>9</v>
      </c>
    </row>
    <row r="60" spans="2:14" x14ac:dyDescent="0.3">
      <c r="B60" s="17">
        <v>59</v>
      </c>
      <c r="C60" s="18" t="str">
        <v>ΑΕ ΟΛΥΜΠΙΑΣ ΠΑΤΡΩΝ</v>
      </c>
      <c r="D60" s="19">
        <v>10</v>
      </c>
      <c r="L60" s="18">
        <v>59</v>
      </c>
      <c r="M60" s="18" t="str">
        <v>ΑΓΣ ΑΓ.ΣΤΕΦΑΝΟΥ ΤΟ ΟΙΟΝ</v>
      </c>
      <c r="N60" s="18">
        <v>9</v>
      </c>
    </row>
    <row r="61" spans="2:14" x14ac:dyDescent="0.3">
      <c r="B61" s="17">
        <v>60</v>
      </c>
      <c r="C61" s="18" t="str">
        <v>ΑΣ ΑΝΑΓΕΝΝΗΣΗ ΣΑΜΟΥ</v>
      </c>
      <c r="D61" s="19">
        <v>10</v>
      </c>
      <c r="L61" s="18">
        <v>60</v>
      </c>
      <c r="M61" s="18" t="str">
        <v>ΣΚΑ ΔΡΑΜΑΣ</v>
      </c>
      <c r="N61" s="18">
        <v>9</v>
      </c>
    </row>
    <row r="62" spans="2:14" x14ac:dyDescent="0.3">
      <c r="B62" s="17">
        <v>61</v>
      </c>
      <c r="C62" s="18" t="str">
        <v>ΓΟ ΠΕΡΙΣΤΕΡΙΟΥ Γ.ΠΑΛΑΣΚΑ</v>
      </c>
      <c r="D62" s="19">
        <v>10</v>
      </c>
      <c r="L62" s="18">
        <v>61</v>
      </c>
      <c r="M62" s="18" t="str">
        <v>ΑΟ ΠΑΤΡΩΝ ΚΟΥΡΟΣ</v>
      </c>
      <c r="N62" s="18">
        <v>9</v>
      </c>
    </row>
    <row r="63" spans="2:14" x14ac:dyDescent="0.3">
      <c r="B63" s="17">
        <v>62</v>
      </c>
      <c r="C63" s="18" t="str">
        <v>ΑΟ ΣΠ.ΛΟΥΗΣ ΚΟΡΥΔΑΛΛΟΥ</v>
      </c>
      <c r="D63" s="19">
        <v>10</v>
      </c>
      <c r="L63" s="18">
        <v>62</v>
      </c>
      <c r="M63" s="18" t="str">
        <v>ΟΜΙΛΟΣ ΦΙΛΩΝ ΚΛΑΣΙΚΩΝ ΑΘΛΗΤΙΣΜΟΥ ΟΜΙΛΟΣ ΑΜΑΛΙΑΔΑΣ</v>
      </c>
      <c r="N63" s="18">
        <v>9</v>
      </c>
    </row>
    <row r="64" spans="2:14" x14ac:dyDescent="0.3">
      <c r="B64" s="17">
        <v>63</v>
      </c>
      <c r="C64" s="18" t="str">
        <v>ΑΣ ΚΙΛΚΙΣ ΑΙΑΣ</v>
      </c>
      <c r="D64" s="19">
        <v>10</v>
      </c>
      <c r="L64" s="18">
        <v>63</v>
      </c>
      <c r="M64" s="18" t="str">
        <v>ΓΕ ΚΕΦΑΛΛΗΝΙΑΣ</v>
      </c>
      <c r="N64" s="18">
        <v>8</v>
      </c>
    </row>
    <row r="65" spans="2:14" x14ac:dyDescent="0.3">
      <c r="B65" s="17">
        <v>64</v>
      </c>
      <c r="C65" s="18" t="str">
        <v>ΑΠΣ ΠΥΓΜΗ</v>
      </c>
      <c r="D65" s="19">
        <v>10</v>
      </c>
      <c r="L65" s="18">
        <v>64</v>
      </c>
      <c r="M65" s="18" t="str">
        <v>ΑΣ ΕΜΜΑΝΟΥΗΛ ΚΑΡΑΛΗΣ</v>
      </c>
      <c r="N65" s="18">
        <v>8</v>
      </c>
    </row>
    <row r="66" spans="2:14" x14ac:dyDescent="0.3">
      <c r="B66" s="17">
        <v>65</v>
      </c>
      <c r="C66" s="18" t="str">
        <v>ΑΣΣ ΑΛΕΞΑΝΔΡΟΣ ΜΑΚΕΔΟΝΙΑΣ</v>
      </c>
      <c r="D66" s="19">
        <v>10</v>
      </c>
      <c r="L66" s="18">
        <v>65</v>
      </c>
      <c r="M66" s="18" t="str">
        <v>ΟΚΑ ΑΡΚΑΔΙ ΡΕΘΥΜΝΟΥ</v>
      </c>
      <c r="N66" s="18">
        <v>7</v>
      </c>
    </row>
    <row r="67" spans="2:14" x14ac:dyDescent="0.3">
      <c r="B67" s="17">
        <v>66</v>
      </c>
      <c r="C67" s="18" t="str">
        <v>ΑΘΛ.ΑΚΑΔΗΜΙΑ ΑΤΛΑΣ ΒΟΛΟΥ</v>
      </c>
      <c r="D67" s="19">
        <v>10</v>
      </c>
      <c r="L67" s="18">
        <v>66</v>
      </c>
      <c r="M67" s="18" t="str">
        <v>ΓΣ ΑΡΚΑΔΙΑΣ</v>
      </c>
      <c r="N67" s="18">
        <v>7</v>
      </c>
    </row>
    <row r="68" spans="2:14" x14ac:dyDescent="0.3">
      <c r="B68" s="17">
        <v>67</v>
      </c>
      <c r="C68" s="18" t="str">
        <v>ΑΓΣ ΑΤΛΑΣ ΠΑΤΡΩΝ 2020</v>
      </c>
      <c r="D68" s="19">
        <v>10</v>
      </c>
      <c r="L68" s="18">
        <v>67</v>
      </c>
      <c r="M68" s="18" t="str">
        <v>ΑΟ ΒΟΥΛΙΑΓΜΕΝΗΣ(Α.Ο.Β.)</v>
      </c>
      <c r="N68" s="18">
        <v>7</v>
      </c>
    </row>
    <row r="69" spans="2:14" x14ac:dyDescent="0.3">
      <c r="B69" s="17">
        <v>68</v>
      </c>
      <c r="C69" s="18" t="str">
        <v>ΦΙΛΟΠΡΟΟΔΟΣ ΟΜ.ΒΡΟΝΤΑΔΟΥ</v>
      </c>
      <c r="D69" s="19">
        <v>9</v>
      </c>
      <c r="L69" s="18">
        <v>68</v>
      </c>
      <c r="M69" s="18" t="str">
        <v>ΓΑΣ ΧΟΛΑΡΓΟΥ</v>
      </c>
      <c r="N69" s="18">
        <v>7</v>
      </c>
    </row>
    <row r="70" spans="2:14" x14ac:dyDescent="0.3">
      <c r="B70" s="17">
        <v>69</v>
      </c>
      <c r="C70" s="18" t="str">
        <v>ΟΑ ΚΟΥΡΟΣ ΑΙΓΙΝΑΣ</v>
      </c>
      <c r="D70" s="19">
        <v>9</v>
      </c>
      <c r="L70" s="18">
        <v>69</v>
      </c>
      <c r="M70" s="18" t="str">
        <v>ΑΣΦ ΣΤΙΒ-ΑΡ.Β.ΜΥΡΜΙΔΟΝΕΣ</v>
      </c>
      <c r="N70" s="18">
        <v>7</v>
      </c>
    </row>
    <row r="71" spans="2:14" x14ac:dyDescent="0.3">
      <c r="B71" s="17">
        <v>70</v>
      </c>
      <c r="C71" s="18" t="str">
        <v>ΑΣ Ν.ΟΡΕΣΤΙΑΔΑΣ ΠΟΛΥΝΙΚΗΣ</v>
      </c>
      <c r="D71" s="19">
        <v>9</v>
      </c>
      <c r="L71" s="18">
        <v>70</v>
      </c>
      <c r="M71" s="18" t="str">
        <v>ΑΘΛΟΚΙΝΗΣΗ ΑΣ ΜΥΤΙΛΗΝΗΣ</v>
      </c>
      <c r="N71" s="18">
        <v>7</v>
      </c>
    </row>
    <row r="72" spans="2:14" x14ac:dyDescent="0.3">
      <c r="B72" s="17">
        <v>71</v>
      </c>
      <c r="C72" s="18" t="str">
        <v>ΠΑΣ ΠΡΩΤ/ΤΩΝ ΚΟΜΟΤΗΝΗΣ</v>
      </c>
      <c r="D72" s="19">
        <v>9</v>
      </c>
      <c r="L72" s="18">
        <v>71</v>
      </c>
      <c r="M72" s="18" t="str">
        <v>ΓΣ ΝΙΚΗ ΒΟΛΟΥ</v>
      </c>
      <c r="N72" s="18">
        <v>7</v>
      </c>
    </row>
    <row r="73" spans="2:14" x14ac:dyDescent="0.3">
      <c r="B73" s="17">
        <v>72</v>
      </c>
      <c r="C73" s="18" t="str">
        <v>ΑΟ ΙΣΘΜΙΑΚΟΣ</v>
      </c>
      <c r="D73" s="19">
        <v>9</v>
      </c>
      <c r="L73" s="18">
        <v>72</v>
      </c>
      <c r="M73" s="18" t="str">
        <v>ΑΣ ΚΟΛΛΕΓΙΟΥ ΝΤΕΡΗ</v>
      </c>
      <c r="N73" s="18">
        <v>7</v>
      </c>
    </row>
    <row r="74" spans="2:14" x14ac:dyDescent="0.3">
      <c r="B74" s="17">
        <v>73</v>
      </c>
      <c r="C74" s="18" t="str">
        <v>ΓΣ ΗΛΙΟΥΠΟΛΗΣ</v>
      </c>
      <c r="D74" s="19">
        <v>8</v>
      </c>
      <c r="L74" s="18">
        <v>73</v>
      </c>
      <c r="M74" s="18" t="str">
        <v>ΑΘΛ.ΑΚΑΔΗΜΙΑ ΑΤΛΑΣ ΒΟΛΟΥ</v>
      </c>
      <c r="N74" s="18">
        <v>7</v>
      </c>
    </row>
    <row r="75" spans="2:14" x14ac:dyDescent="0.3">
      <c r="B75" s="17">
        <v>74</v>
      </c>
      <c r="C75" s="18" t="str">
        <v>ΠΑΝΑΞΙΑΚΟΣ ΑΟ</v>
      </c>
      <c r="D75" s="19">
        <v>8</v>
      </c>
      <c r="L75" s="18">
        <v>74</v>
      </c>
      <c r="M75" s="18" t="str">
        <v>ΓΑΣ ΕΟΡΔΑΙΑΣ</v>
      </c>
      <c r="N75" s="18">
        <v>7</v>
      </c>
    </row>
    <row r="76" spans="2:14" x14ac:dyDescent="0.3">
      <c r="B76" s="17">
        <v>75</v>
      </c>
      <c r="C76" s="18" t="str">
        <v>ΑΟ ΠΕΛΟΨ</v>
      </c>
      <c r="D76" s="19">
        <v>8</v>
      </c>
      <c r="L76" s="18">
        <v>75</v>
      </c>
      <c r="M76" s="18" t="str">
        <v>ΑΓΣ ΑΙΟΛΟΣ ΚΟΡΥΔΑΛΛΟΥ</v>
      </c>
      <c r="N76" s="18">
        <v>6</v>
      </c>
    </row>
    <row r="77" spans="2:14" x14ac:dyDescent="0.3">
      <c r="B77" s="17">
        <v>76</v>
      </c>
      <c r="C77" s="18" t="str">
        <v>ΓΣ ΝΕΑΠΟΛΗΣ ΧΑΛΚΙΔΑΣ</v>
      </c>
      <c r="D77" s="19">
        <v>8</v>
      </c>
      <c r="L77" s="18">
        <v>76</v>
      </c>
      <c r="M77" s="18" t="str">
        <v>ΓΣ ΓΑΛΑΤΣΙΟΥ ΓΥΜΝΑΣΙΟΝ</v>
      </c>
      <c r="N77" s="18">
        <v>6</v>
      </c>
    </row>
    <row r="78" spans="2:14" x14ac:dyDescent="0.3">
      <c r="B78" s="17">
        <v>77</v>
      </c>
      <c r="C78" s="18" t="str">
        <v>ΓΣ ΑΙΟΛΟΣ ΠΑΤΡΩΝ</v>
      </c>
      <c r="D78" s="19">
        <v>8</v>
      </c>
      <c r="L78" s="18">
        <v>77</v>
      </c>
      <c r="M78" s="18" t="str">
        <v>ΓΑΣ ΗΡΑΚΛΗΣ ΘΗΒΩΝ</v>
      </c>
      <c r="N78" s="18">
        <v>6</v>
      </c>
    </row>
    <row r="79" spans="2:14" x14ac:dyDescent="0.3">
      <c r="B79" s="17">
        <v>78</v>
      </c>
      <c r="C79" s="18" t="str">
        <v>ΩΡΙΩΝ ΑΣ ΚΑΡΔΙΤΣΑΣ</v>
      </c>
      <c r="D79" s="19">
        <v>8</v>
      </c>
      <c r="L79" s="18">
        <v>78</v>
      </c>
      <c r="M79" s="18" t="str">
        <v>ΑΣΕ ΔΟΥΚΑ ΑΜΑΡΟΥΣΙΟΥ</v>
      </c>
      <c r="N79" s="18">
        <v>5</v>
      </c>
    </row>
    <row r="80" spans="2:14" x14ac:dyDescent="0.3">
      <c r="B80" s="17">
        <v>79</v>
      </c>
      <c r="C80" s="18" t="str">
        <v>ΑΑ ΗΡΑΚΛΕΙΟΥ ΚΡΗΤΗΣ 2017</v>
      </c>
      <c r="D80" s="19">
        <v>8</v>
      </c>
      <c r="L80" s="18">
        <v>79</v>
      </c>
      <c r="M80" s="18" t="str">
        <v>ΟΚΑ "ΦΙΛΙΠΠΟΣ" ΚΑΒΑΛΑΣ</v>
      </c>
      <c r="N80" s="18">
        <v>5</v>
      </c>
    </row>
    <row r="81" spans="2:14" x14ac:dyDescent="0.3">
      <c r="B81" s="17">
        <v>80</v>
      </c>
      <c r="C81" s="18" t="str">
        <v>ΓΣ ΠΑΡΝΗΘΑΣ</v>
      </c>
      <c r="D81" s="19">
        <v>8</v>
      </c>
      <c r="L81" s="18">
        <v>80</v>
      </c>
      <c r="M81" s="18" t="str">
        <v>ΕΔΕΣΣΑΙΚΗ ΓΕ</v>
      </c>
      <c r="N81" s="18">
        <v>5</v>
      </c>
    </row>
    <row r="82" spans="2:14" x14ac:dyDescent="0.3">
      <c r="B82" s="17">
        <v>81</v>
      </c>
      <c r="C82" s="18" t="str">
        <v>ΓΕ ΝΑΟΥΣΑΣ</v>
      </c>
      <c r="D82" s="19">
        <v>7.3</v>
      </c>
      <c r="L82" s="18">
        <v>81</v>
      </c>
      <c r="M82" s="18" t="str">
        <v>ΓΣ ΠΑΡΝΗΘΑΣ</v>
      </c>
      <c r="N82" s="18">
        <v>5</v>
      </c>
    </row>
    <row r="83" spans="2:14" x14ac:dyDescent="0.3">
      <c r="B83" s="17">
        <v>82</v>
      </c>
      <c r="C83" s="18" t="str">
        <v>ΓΣ ΑΡΚΑΔΙΑΣ</v>
      </c>
      <c r="D83" s="19">
        <v>7</v>
      </c>
      <c r="L83" s="18">
        <v>82</v>
      </c>
      <c r="M83" s="18" t="str">
        <v>ΜΓΣ ΕΘΝΙΚΟΣ ΑΛΕΞ/ΠΟΛΗΣ</v>
      </c>
      <c r="N83" s="18">
        <v>4</v>
      </c>
    </row>
    <row r="84" spans="2:14" x14ac:dyDescent="0.3">
      <c r="B84" s="17">
        <v>83</v>
      </c>
      <c r="C84" s="18" t="str">
        <v>ΟΦΚΑ ΠΕΡΙΣΤΕΡΙΟΥ</v>
      </c>
      <c r="D84" s="19">
        <v>7</v>
      </c>
      <c r="L84" s="18">
        <v>83</v>
      </c>
      <c r="M84" s="18" t="str">
        <v>ΟΦΚΑ ΣΕΡΡΕΣ</v>
      </c>
      <c r="N84" s="18">
        <v>4</v>
      </c>
    </row>
    <row r="85" spans="2:14" x14ac:dyDescent="0.3">
      <c r="B85" s="17">
        <v>84</v>
      </c>
      <c r="C85" s="18" t="str">
        <v>ΑΣ Η ΝΙΚΗ ΤΗΣ ΡΟΔΟΥ</v>
      </c>
      <c r="D85" s="19">
        <v>7</v>
      </c>
      <c r="L85" s="18">
        <v>84</v>
      </c>
      <c r="M85" s="18" t="str">
        <v>ΑΟ ΣΠ.ΛΟΥΗΣ ΚΟΡΥΔΑΛΛΟΥ</v>
      </c>
      <c r="N85" s="18">
        <v>4</v>
      </c>
    </row>
    <row r="86" spans="2:14" x14ac:dyDescent="0.3">
      <c r="B86" s="17">
        <v>85</v>
      </c>
      <c r="C86" s="18" t="str">
        <v>ΑΣ ΠΡΕΒΕΖΑΣ "ΕΥ ΖΗΝ"</v>
      </c>
      <c r="D86" s="19">
        <v>7</v>
      </c>
      <c r="L86" s="18">
        <v>85</v>
      </c>
      <c r="M86" s="18" t="str">
        <v>ΑΣ ΑΙΓΙΟΥ ΑΘΗΝΟΔΩΡΟΣ Ο ΑΙ</v>
      </c>
      <c r="N86" s="18">
        <v>4</v>
      </c>
    </row>
    <row r="87" spans="2:14" x14ac:dyDescent="0.3">
      <c r="B87" s="17">
        <v>86</v>
      </c>
      <c r="C87" s="18" t="str">
        <v>ΑΣ Ο ΠΟΛΥΔΕΥΚΗΣ</v>
      </c>
      <c r="D87" s="19">
        <v>7</v>
      </c>
      <c r="L87" s="18">
        <v>86</v>
      </c>
      <c r="M87" s="18" t="str">
        <v>ΑΣ ΠΡΕΒΕΖΑΣ "ΕΥ ΖΗΝ"</v>
      </c>
      <c r="N87" s="18">
        <v>4</v>
      </c>
    </row>
    <row r="88" spans="2:14" x14ac:dyDescent="0.3">
      <c r="B88" s="17">
        <v>87</v>
      </c>
      <c r="C88" s="18" t="str">
        <v>ΑΘΛ.ΚΕΝΤΡΟ ΠΡΟΜΗΘΕΑΣ</v>
      </c>
      <c r="D88" s="19">
        <v>6</v>
      </c>
      <c r="L88" s="18">
        <v>87</v>
      </c>
      <c r="M88" s="18" t="str">
        <v>ΑΘΗΝΑΙΚΟΣ ΟΜ.ΑΘΛΗΤΙΣΜΟΥ</v>
      </c>
      <c r="N88" s="18">
        <v>4</v>
      </c>
    </row>
    <row r="89" spans="2:14" x14ac:dyDescent="0.3">
      <c r="B89" s="17">
        <v>88</v>
      </c>
      <c r="C89" s="18" t="str">
        <v>ΓΣ ΑΝΑΓΕΝΝΗΣΙΣ ΠΥΡΓΟΥ</v>
      </c>
      <c r="D89" s="19">
        <v>6</v>
      </c>
      <c r="L89" s="18">
        <v>88</v>
      </c>
      <c r="M89" s="18" t="str">
        <v>ΝΑΟ ΚΕΚΡΟΨ</v>
      </c>
      <c r="N89" s="18">
        <v>4</v>
      </c>
    </row>
    <row r="90" spans="2:14" x14ac:dyDescent="0.3">
      <c r="B90" s="17">
        <v>89</v>
      </c>
      <c r="C90" s="18" t="str">
        <v>ΑΣ ΗΛΙΟΣ</v>
      </c>
      <c r="D90" s="19">
        <v>6</v>
      </c>
      <c r="L90" s="18">
        <v>89</v>
      </c>
      <c r="M90" s="18" t="str">
        <v>ΑΘΛΗΤΗΣ</v>
      </c>
      <c r="N90" s="18">
        <v>4</v>
      </c>
    </row>
    <row r="91" spans="2:14" x14ac:dyDescent="0.3">
      <c r="B91" s="17">
        <v>90</v>
      </c>
      <c r="C91" s="18" t="str">
        <v>ΓΣ ΑΜΑΡΟΥΣΙΟΥ ΑΤΤΙΚΗΣ</v>
      </c>
      <c r="D91" s="19">
        <v>5</v>
      </c>
      <c r="L91" s="18">
        <v>90</v>
      </c>
      <c r="M91" s="18" t="str">
        <v>ΓΑΣ ΑΡΧΕΛΑΟΣ ΚΑΤΕΡΙΝΗΣ</v>
      </c>
      <c r="N91" s="18">
        <v>3</v>
      </c>
    </row>
    <row r="92" spans="2:14" x14ac:dyDescent="0.3">
      <c r="B92" s="17">
        <v>91</v>
      </c>
      <c r="C92" s="18" t="str">
        <v>ΑΙΟΛΟΣ ΠΤΟΛΕΜΑΙΔΑΣ ΓΕ</v>
      </c>
      <c r="D92" s="19">
        <v>5</v>
      </c>
      <c r="L92" s="18">
        <v>91</v>
      </c>
      <c r="M92" s="18" t="str">
        <v>ΓΕ ΑΓΡΙΝΙΟΥ</v>
      </c>
      <c r="N92" s="18">
        <v>3</v>
      </c>
    </row>
    <row r="93" spans="2:14" x14ac:dyDescent="0.3">
      <c r="B93" s="17">
        <v>92</v>
      </c>
      <c r="C93" s="18" t="str">
        <v>ΓΣ ΚΕΡΑΤΣΙΝΙΟΥ</v>
      </c>
      <c r="D93" s="19">
        <v>4</v>
      </c>
      <c r="L93" s="18">
        <v>92</v>
      </c>
      <c r="M93" s="18" t="str">
        <v>ΓΣ ΠΑΓΧΙΑΚΟΣ ΧΙΟΥ</v>
      </c>
      <c r="N93" s="18">
        <v>3</v>
      </c>
    </row>
    <row r="94" spans="2:14" x14ac:dyDescent="0.3">
      <c r="B94" s="17">
        <v>93</v>
      </c>
      <c r="C94" s="18" t="str">
        <v>ΓΣ ΑΣΤΕΡΑΣ 1990</v>
      </c>
      <c r="D94" s="19">
        <v>4</v>
      </c>
      <c r="L94" s="18">
        <v>93</v>
      </c>
      <c r="M94" s="18" t="str">
        <v>ΓΟ ΠΕΡΙΣΤΕΡΙΟΥ Γ.ΠΑΛΑΣΚΑ</v>
      </c>
      <c r="N94" s="18">
        <v>3</v>
      </c>
    </row>
    <row r="95" spans="2:14" x14ac:dyDescent="0.3">
      <c r="B95" s="17">
        <v>94</v>
      </c>
      <c r="C95" s="18" t="str">
        <v>ΣΥΛ.ΔΡΟΜΕΩΝ ΝΑΥΠΑΚΤΟΥ</v>
      </c>
      <c r="D95" s="19">
        <v>4</v>
      </c>
      <c r="L95" s="18">
        <v>94</v>
      </c>
      <c r="M95" s="18" t="str">
        <v>ΟΦΚΑ ΦΙΛΙΠΠΟΣ ΓΙΑΝΝΙΤΣΩΝ</v>
      </c>
      <c r="N95" s="18">
        <v>3</v>
      </c>
    </row>
    <row r="96" spans="2:14" x14ac:dyDescent="0.3">
      <c r="B96" s="17">
        <v>95</v>
      </c>
      <c r="C96" s="18" t="str">
        <v>ΓΑΣ ΠΕΡΑΜΑΤΟΣ ΜΥΛΟΠΟΤΑΜΟΥ</v>
      </c>
      <c r="D96" s="19">
        <v>4</v>
      </c>
      <c r="L96" s="18">
        <v>95</v>
      </c>
      <c r="M96" s="18" t="str">
        <v>ΑΘΛΗΤΙΚΗ ΠΑΙΔΕΙΑ</v>
      </c>
      <c r="N96" s="18">
        <v>3</v>
      </c>
    </row>
    <row r="97" spans="2:14" x14ac:dyDescent="0.3">
      <c r="B97" s="17">
        <v>96</v>
      </c>
      <c r="C97" s="18" t="str">
        <v>ΑΟ ΠΑΤΡΩΝ ΚΟΥΡΟΣ</v>
      </c>
      <c r="D97" s="19">
        <v>3</v>
      </c>
      <c r="L97" s="18">
        <v>96</v>
      </c>
      <c r="M97" s="18" t="str">
        <v>ΓΣ ΔΥΜΗΣ</v>
      </c>
      <c r="N97" s="18">
        <v>3</v>
      </c>
    </row>
    <row r="98" spans="2:14" x14ac:dyDescent="0.3">
      <c r="B98" s="17">
        <v>97</v>
      </c>
      <c r="C98" s="18" t="str">
        <v>ΓΣ ΝΙΚΗ ΒΟΛΟΥ</v>
      </c>
      <c r="D98" s="19">
        <v>3</v>
      </c>
      <c r="L98" s="18">
        <v>97</v>
      </c>
      <c r="M98" s="18" t="str">
        <v>ΓΣ ΑΡΓΟΥΣ Ο ΑΡΙΣΤΙΩΝ</v>
      </c>
      <c r="N98" s="18">
        <v>3</v>
      </c>
    </row>
    <row r="99" spans="2:14" x14ac:dyDescent="0.3">
      <c r="B99" s="17">
        <v>98</v>
      </c>
      <c r="C99" s="18" t="str">
        <v>ΑΕ ΛΗΜΝΟΣ</v>
      </c>
      <c r="D99" s="19">
        <v>2</v>
      </c>
      <c r="L99" s="18">
        <v>98</v>
      </c>
      <c r="M99" s="18" t="str">
        <v>ΑΟ ΠΟΣΕΙΔΩΝ ΛΟΥΤΡΑΚΙΟΥ</v>
      </c>
      <c r="N99" s="18">
        <v>2</v>
      </c>
    </row>
    <row r="100" spans="2:14" x14ac:dyDescent="0.3">
      <c r="B100" s="17">
        <v>99</v>
      </c>
      <c r="C100" s="18" t="str">
        <v>ΑΓΣ ΑΓ.ΣΤΕΦΑΝΟΥ ΤΟ ΟΙΟΝ</v>
      </c>
      <c r="D100" s="19">
        <v>2</v>
      </c>
      <c r="L100" s="18">
        <v>99</v>
      </c>
      <c r="M100" s="18" t="str">
        <v>ΑΟ ΜΑΓΝΗΣΙΑΣ</v>
      </c>
      <c r="N100" s="18">
        <v>2</v>
      </c>
    </row>
    <row r="101" spans="2:14" x14ac:dyDescent="0.3">
      <c r="B101" s="17">
        <v>100</v>
      </c>
      <c r="C101" s="18" t="str">
        <v>ΑΠΣ ΔΙΟΜΗΔΗΣ ΞΑΝΘΗΣ</v>
      </c>
      <c r="D101" s="19">
        <v>2</v>
      </c>
      <c r="L101" s="18">
        <v>100</v>
      </c>
      <c r="M101" s="18" t="str">
        <v>ΓΕ ΤΡΟΙΖΗΝΙΑΣ</v>
      </c>
      <c r="N101" s="18">
        <v>2</v>
      </c>
    </row>
    <row r="102" spans="2:14" x14ac:dyDescent="0.3">
      <c r="B102" s="17">
        <v>101</v>
      </c>
      <c r="C102" s="18" t="str">
        <v>ΓΣ ΝΙΚΗ ΒΥΡΩΝΑ</v>
      </c>
      <c r="D102" s="19">
        <v>2</v>
      </c>
      <c r="L102" s="18">
        <v>101</v>
      </c>
      <c r="M102" s="18" t="str">
        <v>ΑΣΣ ΑΛΕΞΑΝΔΡΟΣ ΜΑΚΕΔΟΝΙΑΣ</v>
      </c>
      <c r="N102" s="18">
        <v>2</v>
      </c>
    </row>
    <row r="103" spans="2:14" x14ac:dyDescent="0.3">
      <c r="B103" s="17">
        <v>102</v>
      </c>
      <c r="C103" s="18" t="str">
        <v>ΑΟ ΣΚΥΔΡΑΣ-ΑΟΣ "ΠΕΛΛΑ"</v>
      </c>
      <c r="D103" s="19">
        <v>2</v>
      </c>
      <c r="L103" s="18">
        <v>102</v>
      </c>
      <c r="M103" s="18" t="str">
        <v>ΓΣ ΑΘΛΟΣ ΚΕΡΑΤΣΙΝΙ-ΔΡΑΠET</v>
      </c>
      <c r="N103" s="18">
        <v>2</v>
      </c>
    </row>
    <row r="104" spans="2:14" x14ac:dyDescent="0.3">
      <c r="B104" s="17">
        <v>103</v>
      </c>
      <c r="C104" s="18" t="str">
        <v>ΓΣ ΓΥΘΕΙΟΥ Ο ΠΑΝΓΥΘΕΑΤΙΚΟΣ</v>
      </c>
      <c r="D104" s="19">
        <v>2</v>
      </c>
      <c r="L104" s="18">
        <v>103</v>
      </c>
      <c r="M104" s="18" t="str">
        <v>Α.Ο. ΕΡΜΗΣ</v>
      </c>
      <c r="N104" s="18">
        <v>2</v>
      </c>
    </row>
    <row r="105" spans="2:14" x14ac:dyDescent="0.3">
      <c r="B105" s="17">
        <v>104</v>
      </c>
      <c r="C105" s="18" t="str">
        <v>ΑΣ ΑΚΡΟΣ</v>
      </c>
      <c r="D105" s="19">
        <v>2</v>
      </c>
      <c r="L105" s="18">
        <v>104</v>
      </c>
      <c r="M105" s="18" t="str">
        <v>ΔΕΑΣ ΔΑΦΝΗ ΡΟΔΟΥ</v>
      </c>
      <c r="N105" s="18">
        <v>2</v>
      </c>
    </row>
    <row r="106" spans="2:14" x14ac:dyDescent="0.3">
      <c r="B106" s="17">
        <v>105</v>
      </c>
      <c r="C106" s="18" t="str">
        <v>ΑΟ ΚΑΒΑΛΑΣ</v>
      </c>
      <c r="D106" s="19">
        <v>1</v>
      </c>
      <c r="L106" s="18">
        <v>105</v>
      </c>
      <c r="M106" s="18" t="str">
        <v>ΑΣ ΒΕΛΟΣ ΑΛΕΞΑΝΔΡΕΙΑΣ</v>
      </c>
      <c r="N106" s="18">
        <v>2</v>
      </c>
    </row>
    <row r="107" spans="2:14" x14ac:dyDescent="0.3">
      <c r="B107" s="17">
        <v>106</v>
      </c>
      <c r="C107" s="18" t="str">
        <v>Π.Α.Ο.Κ.</v>
      </c>
      <c r="D107" s="19">
        <v>1</v>
      </c>
      <c r="L107" s="18">
        <v>106</v>
      </c>
      <c r="M107" s="18" t="str">
        <v>ΑΟ ΘΥΕΛΛΑ ΚΑΛΑΘΕΝΩΝ ΚΙΣΑ</v>
      </c>
      <c r="N107" s="18">
        <v>2</v>
      </c>
    </row>
    <row r="108" spans="2:14" x14ac:dyDescent="0.3">
      <c r="B108" s="17">
        <v>107</v>
      </c>
      <c r="C108" s="18" t="str">
        <v>ΓΑΣ ΑΡΧΕΛΑΟΣ ΚΑΤΕΡΙΝΗΣ</v>
      </c>
      <c r="D108" s="19">
        <v>1</v>
      </c>
      <c r="L108" s="18">
        <v>107</v>
      </c>
      <c r="M108" s="18" t="str">
        <v>ΓΑΣ ΑΓΡΙΝΙΟΥ</v>
      </c>
      <c r="N108" s="18">
        <v>2</v>
      </c>
    </row>
    <row r="109" spans="2:14" x14ac:dyDescent="0.3">
      <c r="B109" s="17">
        <v>108</v>
      </c>
      <c r="C109" s="18" t="str">
        <v>ΑΟ ΠΟΣΕΙΔΩΝ ΛΟΥΤΡΑΚΙΟΥ</v>
      </c>
      <c r="D109" s="19">
        <v>1</v>
      </c>
      <c r="L109" s="18">
        <v>108</v>
      </c>
      <c r="M109" s="18" t="str">
        <v>ΑΣ ΕΦΗΒΟΣ ΧΙΟΥ</v>
      </c>
      <c r="N109" s="18">
        <v>1</v>
      </c>
    </row>
    <row r="110" spans="2:14" x14ac:dyDescent="0.3">
      <c r="B110" s="17">
        <v>109</v>
      </c>
      <c r="C110" s="18" t="str">
        <v>ΑΠΟΦΚΑ ΞΑΝΘΗΣ</v>
      </c>
      <c r="D110" s="19">
        <v>1</v>
      </c>
      <c r="L110" s="18">
        <v>109</v>
      </c>
      <c r="M110" s="18" t="str">
        <v>ΜΕΣΣΗΝΙΑΚΟΣ ΓΣ 1888</v>
      </c>
      <c r="N110" s="18">
        <v>1</v>
      </c>
    </row>
    <row r="111" spans="2:14" x14ac:dyDescent="0.3">
      <c r="B111" s="17">
        <v>110</v>
      </c>
      <c r="C111" s="18" t="str">
        <v>ΕΚΑ ΔΩΔΩΝΗ ΙΩΑΝΝΙΝΩΝ</v>
      </c>
      <c r="D111" s="19">
        <v>1</v>
      </c>
      <c r="L111" s="18">
        <v>110</v>
      </c>
      <c r="M111" s="18" t="str">
        <v>ΑΝΟ ΧΑΝΙΩΝ "Ο ΚΥΔΩΝ"</v>
      </c>
      <c r="N111" s="18">
        <v>1</v>
      </c>
    </row>
    <row r="112" spans="2:14" x14ac:dyDescent="0.3">
      <c r="B112" s="17">
        <v>111</v>
      </c>
      <c r="C112" s="18" t="str">
        <v>ΝΟ ΖΑΧΑΡΩΣ ΚΑΙΑΦΑ</v>
      </c>
      <c r="D112" s="19">
        <v>1</v>
      </c>
      <c r="L112" s="18">
        <v>111</v>
      </c>
      <c r="M112" s="18" t="str">
        <v>ΓΣ ΛΕΥΚΑΔΑΣ</v>
      </c>
      <c r="N112" s="18">
        <v>1</v>
      </c>
    </row>
    <row r="113" spans="2:14" x14ac:dyDescent="0.3">
      <c r="B113" s="17">
        <v>112</v>
      </c>
      <c r="C113" s="18" t="str">
        <v>ΣΟΑ ΚΑΡΔΙΤΣΑΣ Ο ΦΩΚΙΑΝΟΣ</v>
      </c>
      <c r="D113" s="19">
        <v>1</v>
      </c>
      <c r="L113" s="18">
        <v>112</v>
      </c>
      <c r="M113" s="18" t="str">
        <v>ΑΣ ΑΝΑΓΕΝΝΗΣΗ ΣΑΜΟΥ</v>
      </c>
      <c r="N113" s="18">
        <v>1</v>
      </c>
    </row>
    <row r="114" spans="2:14" x14ac:dyDescent="0.3">
      <c r="B114" s="17">
        <v>113</v>
      </c>
      <c r="C114" s="18" t="str">
        <v>ΑΓΣ Ν.ΙΩΝΙΑΣ ΑΝΑΤΟΛΗ</v>
      </c>
      <c r="D114" s="19">
        <v>1</v>
      </c>
      <c r="L114" s="18">
        <v>113</v>
      </c>
      <c r="M114" s="18" t="str">
        <v>ΑΟ ΧΡΥΣΟΥΠΟΛΗΣ</v>
      </c>
      <c r="N114" s="18">
        <v>1</v>
      </c>
    </row>
    <row r="115" spans="2:14" x14ac:dyDescent="0.3">
      <c r="B115" s="17">
        <v>114</v>
      </c>
      <c r="C115" s="18" t="str">
        <v>ΠΑΝΕΛΕΥΣΙΝΙΑΚΟΣ ΑΠΟ</v>
      </c>
      <c r="D115" s="19">
        <v>1</v>
      </c>
      <c r="L115" s="18">
        <v>114</v>
      </c>
      <c r="M115" s="18" t="str">
        <v>ΑΟ ΣΗΤΕΙΑΚΟΣ ΣΗΤΕΙΑΣ ΛΑΣΗ</v>
      </c>
      <c r="N115" s="18">
        <v>1</v>
      </c>
    </row>
    <row r="116" spans="2:14" x14ac:dyDescent="0.3">
      <c r="B116" s="17">
        <v>115</v>
      </c>
      <c r="C116" s="18" t="str">
        <v>ΦΙΛ.ΛΕΣΧΗ ΑΙΓΙΟΥ</v>
      </c>
      <c r="D116" s="19">
        <v>1</v>
      </c>
      <c r="L116" s="18">
        <v>115</v>
      </c>
      <c r="M116" s="18" t="str">
        <v>ΓΣ ΑΣΤΕΡΑΣ 1990</v>
      </c>
      <c r="N116" s="18">
        <v>1</v>
      </c>
    </row>
    <row r="117" spans="2:14" x14ac:dyDescent="0.3">
      <c r="B117" s="17">
        <v>116</v>
      </c>
      <c r="C117" s="18" t="str">
        <v>ΓΣ ΕΡΜΗΣ ΙΛΙΟΥ</v>
      </c>
      <c r="D117" s="19">
        <v>1</v>
      </c>
      <c r="L117" s="18">
        <v>116</v>
      </c>
      <c r="M117" s="18" t="str">
        <v>ΓΣ ΝΕΩΝ ΛΕΡΟΥ</v>
      </c>
      <c r="N117" s="18">
        <v>1</v>
      </c>
    </row>
    <row r="118" spans="2:14" x14ac:dyDescent="0.3">
      <c r="B118" s="17">
        <v>117</v>
      </c>
      <c r="C118" s="18" t="str">
        <v>ΓΣ ΙΚΑΡΟΣ Ν.ΙΩΝΙΑΣ</v>
      </c>
      <c r="D118" s="19">
        <v>1</v>
      </c>
      <c r="L118" s="18">
        <v>117</v>
      </c>
      <c r="M118" s="18" t="str">
        <v>ΑΣ ΡΗΓΑΣ ΘΕΣ/ΝΙΚΗΣ</v>
      </c>
      <c r="N118" s="18">
        <v>1</v>
      </c>
    </row>
    <row r="119" spans="2:14" x14ac:dyDescent="0.3">
      <c r="B119" s="17">
        <v>118</v>
      </c>
      <c r="C119" s="18" t="str">
        <v>ΑΟ ΘΥΕΛΛΑ ΚΑΛΑΘΕΝΩΝ ΚΙΣΑ</v>
      </c>
      <c r="D119" s="19">
        <v>1</v>
      </c>
      <c r="L119" s="18">
        <v>118</v>
      </c>
      <c r="M119" s="18" t="str">
        <v>ΑΣ ΒΕΡΓΙΝΑ</v>
      </c>
      <c r="N119" s="18">
        <v>1</v>
      </c>
    </row>
    <row r="120" spans="2:14" x14ac:dyDescent="0.3">
      <c r="B120" s="17">
        <v>119</v>
      </c>
      <c r="C120" s="18" t="str">
        <v>ΑΣ ΗΝΙΟΧΟΣ</v>
      </c>
      <c r="D120" s="19">
        <v>1</v>
      </c>
      <c r="L120" s="18">
        <v>119</v>
      </c>
      <c r="M120" s="18" t="str">
        <v>ΓΑΣ ΕΥΡΩΤΑ</v>
      </c>
      <c r="N120" s="18">
        <v>1</v>
      </c>
    </row>
    <row r="121" spans="2:14" x14ac:dyDescent="0.3">
      <c r="B121" s="17">
        <v>120</v>
      </c>
      <c r="C121" s="18" t="str">
        <v>ΓΑΣ ΕΟΡΔΑΙΑΣ</v>
      </c>
      <c r="D121" s="19">
        <v>1</v>
      </c>
      <c r="L121" s="18">
        <v>120</v>
      </c>
      <c r="M121" s="18" t="str">
        <v>ΠΑΝΕΛΕΥΣΙΝΙΑΚΟΣ ΑΠΟ</v>
      </c>
      <c r="N121" s="18">
        <v>1</v>
      </c>
    </row>
    <row r="122" spans="2:14" x14ac:dyDescent="0.3">
      <c r="B122" s="17">
        <v>121</v>
      </c>
      <c r="C122" s="18" t="str">
        <v>ΕΘΝΙΚΟΣ ΓΣ</v>
      </c>
      <c r="D122" s="19">
        <v>0</v>
      </c>
      <c r="L122" s="18">
        <v>121</v>
      </c>
      <c r="M122" s="18" t="str">
        <v>ΑΣ ΚΙΛΚΙΣ ΑΙΑΣ</v>
      </c>
      <c r="N122" s="18">
        <v>1</v>
      </c>
    </row>
    <row r="123" spans="2:14" x14ac:dyDescent="0.3">
      <c r="B123" s="17">
        <v>122</v>
      </c>
      <c r="C123" s="18" t="str">
        <v>ΠΑΝΑΘΗΝΑΙΚΟΣ ΑΟ</v>
      </c>
      <c r="D123" s="19">
        <v>0</v>
      </c>
      <c r="L123" s="18">
        <v>122</v>
      </c>
      <c r="M123" s="18" t="str">
        <v>ΑΟ ΠΑΡΟΥ</v>
      </c>
      <c r="N123" s="18">
        <v>1</v>
      </c>
    </row>
    <row r="124" spans="2:14" x14ac:dyDescent="0.3">
      <c r="B124" s="17">
        <v>123</v>
      </c>
      <c r="C124" s="18" t="str">
        <v>Α.Ε.Κ</v>
      </c>
      <c r="D124" s="19">
        <v>0</v>
      </c>
      <c r="L124" s="18">
        <v>123</v>
      </c>
      <c r="M124" s="18" t="str">
        <v>ΑΟ ΣΚΥΔΡΑΣ-ΑΟΣ "ΠΕΛΛΑ"</v>
      </c>
      <c r="N124" s="18">
        <v>1</v>
      </c>
    </row>
    <row r="125" spans="2:14" x14ac:dyDescent="0.3">
      <c r="B125" s="17">
        <v>124</v>
      </c>
      <c r="C125" s="18" t="str">
        <v>ΠΕΙΡΑΙΚΟΣ ΣΥΝΔΕΣΜΟΣ ΠΕΙΡ.</v>
      </c>
      <c r="D125" s="19">
        <v>0</v>
      </c>
      <c r="L125" s="18">
        <v>124</v>
      </c>
      <c r="M125" s="18" t="str">
        <v>ΑΙΟΛΟΣ ΧΑΛΑΝΔΡΙΟΥ-ΣΤΙΒΟΣ</v>
      </c>
      <c r="N125" s="18">
        <v>1</v>
      </c>
    </row>
    <row r="126" spans="2:14" x14ac:dyDescent="0.3">
      <c r="B126" s="17">
        <v>125</v>
      </c>
      <c r="C126" s="18" t="str">
        <v>ΟΛΥΜΠΙΑΚΟΣ ΣΦΠ</v>
      </c>
      <c r="D126" s="19">
        <v>0</v>
      </c>
      <c r="L126" s="18">
        <v>125</v>
      </c>
      <c r="M126" s="18" t="str">
        <v>ΑΑ ΗΡΑΚΛΕΙΟΥ ΚΡΗΤΗΣ 2017</v>
      </c>
      <c r="N126" s="18">
        <v>1</v>
      </c>
    </row>
    <row r="127" spans="2:14" x14ac:dyDescent="0.3">
      <c r="B127" s="17">
        <v>126</v>
      </c>
      <c r="C127" s="18" t="str">
        <v>ΓΣ ΤΡΙΚΑΛΩΝ</v>
      </c>
      <c r="D127" s="19">
        <v>0</v>
      </c>
      <c r="L127" s="18">
        <v>126</v>
      </c>
      <c r="M127" s="18" t="str">
        <v>ΑΓΣ ΑΤΛΑΣ ΠΑΤΡΩΝ 2020</v>
      </c>
      <c r="N127" s="18">
        <v>1</v>
      </c>
    </row>
    <row r="128" spans="2:14" x14ac:dyDescent="0.3">
      <c r="B128" s="17">
        <v>127</v>
      </c>
      <c r="C128" s="18" t="str">
        <v>ΓΣ ΒΟΛΟΥ</v>
      </c>
      <c r="D128" s="19">
        <v>0</v>
      </c>
      <c r="L128" s="18">
        <v>127</v>
      </c>
      <c r="M128" s="18" t="str">
        <v>ΑΣ Ο ΠΟΛΥΔΕΥΚΗΣ</v>
      </c>
      <c r="N128" s="18">
        <v>1</v>
      </c>
    </row>
    <row r="129" spans="2:14" x14ac:dyDescent="0.3">
      <c r="B129" s="17">
        <v>128</v>
      </c>
      <c r="C129" s="18" t="str">
        <v>ΑΘΛ.ΕΝΩΣΗ ΛΑΡΙΣΑΣ-ΑΕΛ</v>
      </c>
      <c r="D129" s="19">
        <v>0</v>
      </c>
      <c r="L129" s="18">
        <v>128</v>
      </c>
      <c r="M129" s="18" t="str">
        <v>ΟΡΑΜΑ ΑΣ</v>
      </c>
      <c r="N129" s="18">
        <v>1</v>
      </c>
    </row>
    <row r="130" spans="2:14" x14ac:dyDescent="0.3">
      <c r="B130" s="17">
        <v>129</v>
      </c>
      <c r="C130" s="18" t="str">
        <v>ΓΣ ΚΕΡΚΥΡΑΙΚΟΣ</v>
      </c>
      <c r="D130" s="19">
        <v>0</v>
      </c>
      <c r="L130" s="18">
        <v>129</v>
      </c>
      <c r="M130" s="18" t="str">
        <v>ΦΣ ΚΑΛΛΙΘΕΑΣ-ΤΑΥΡΟΥ-ΜΟΣΧΑ</v>
      </c>
      <c r="N130" s="18">
        <v>0.8</v>
      </c>
    </row>
    <row r="131" spans="2:14" x14ac:dyDescent="0.3">
      <c r="B131" s="17">
        <v>130</v>
      </c>
      <c r="C131" s="18" t="str">
        <v>ΓΣ ΣΠΑΡΤΙΑΤΙΚΟΣ</v>
      </c>
      <c r="D131" s="19">
        <v>0</v>
      </c>
      <c r="L131" s="18">
        <v>130</v>
      </c>
      <c r="M131" s="18" t="str">
        <v>ΕΘΝΙΚΟΣ ΓΣ</v>
      </c>
      <c r="N131" s="18">
        <v>0</v>
      </c>
    </row>
    <row r="132" spans="2:14" x14ac:dyDescent="0.3">
      <c r="B132" s="17">
        <v>131</v>
      </c>
      <c r="C132" s="18" t="str">
        <v>ΠΑΝΑΧΑΙΚΗ ΓΕ</v>
      </c>
      <c r="D132" s="19">
        <v>0</v>
      </c>
      <c r="L132" s="18">
        <v>131</v>
      </c>
      <c r="M132" s="18" t="str">
        <v>ΠΑΝΑΘΗΝΑΙΚΟΣ ΑΟ</v>
      </c>
      <c r="N132" s="18">
        <v>0</v>
      </c>
    </row>
    <row r="133" spans="2:14" x14ac:dyDescent="0.3">
      <c r="B133" s="17">
        <v>132</v>
      </c>
      <c r="C133" s="18" t="str">
        <v>ΜΕΣΣΗΝΙΑΚΟΣ ΓΣ 1888</v>
      </c>
      <c r="D133" s="19">
        <v>0</v>
      </c>
      <c r="L133" s="18">
        <v>132</v>
      </c>
      <c r="M133" s="18" t="str">
        <v>Α.Ε.Κ</v>
      </c>
      <c r="N133" s="18">
        <v>0</v>
      </c>
    </row>
    <row r="134" spans="2:14" x14ac:dyDescent="0.3">
      <c r="B134" s="17">
        <v>133</v>
      </c>
      <c r="C134" s="18" t="str">
        <v>ΜΑΣ Ο ΑΕΤΟΣ</v>
      </c>
      <c r="D134" s="19">
        <v>0</v>
      </c>
      <c r="L134" s="18">
        <v>133</v>
      </c>
      <c r="M134" s="18" t="str">
        <v>ΠΕΙΡΑΙΚΟΣ ΣΥΝΔΕΣΜΟΣ ΠΕΙΡ.</v>
      </c>
      <c r="N134" s="18">
        <v>0</v>
      </c>
    </row>
    <row r="135" spans="2:14" x14ac:dyDescent="0.3">
      <c r="B135" s="17">
        <v>134</v>
      </c>
      <c r="C135" s="18" t="str">
        <v>ΑΣ ΑΡΗΣ ΘΕΣ/ΝΙΚΗΣ</v>
      </c>
      <c r="D135" s="19">
        <v>0</v>
      </c>
      <c r="L135" s="18">
        <v>134</v>
      </c>
      <c r="M135" s="18" t="str">
        <v>ΑΘΛ.ΕΝΩΣΗ ΛΑΡΙΣΑΣ-ΑΕΛ</v>
      </c>
      <c r="N135" s="18">
        <v>0</v>
      </c>
    </row>
    <row r="136" spans="2:14" x14ac:dyDescent="0.3">
      <c r="B136" s="17">
        <v>135</v>
      </c>
      <c r="C136" s="18" t="str">
        <v>ΑΟ ΠΡΕΒΕΖΑΣ</v>
      </c>
      <c r="D136" s="19">
        <v>0</v>
      </c>
      <c r="L136" s="18">
        <v>135</v>
      </c>
      <c r="M136" s="18" t="str">
        <v>ΓΣ ΚΕΡΚΥΡΑΙΚΟΣ</v>
      </c>
      <c r="N136" s="18">
        <v>0</v>
      </c>
    </row>
    <row r="137" spans="2:14" x14ac:dyDescent="0.3">
      <c r="B137" s="17">
        <v>136</v>
      </c>
      <c r="C137" s="18" t="str">
        <v>ΟΚΑ ΚΑΒΑΛΑΣ</v>
      </c>
      <c r="D137" s="19">
        <v>0</v>
      </c>
      <c r="L137" s="18">
        <v>136</v>
      </c>
      <c r="M137" s="18" t="str">
        <v>ΑΟ ΚΑΒΑΛΑΣ</v>
      </c>
      <c r="N137" s="18">
        <v>0</v>
      </c>
    </row>
    <row r="138" spans="2:14" x14ac:dyDescent="0.3">
      <c r="B138" s="17">
        <v>137</v>
      </c>
      <c r="C138" s="18" t="str">
        <v>ΜΕΑΣ ΤΡΙΤΩΝ</v>
      </c>
      <c r="D138" s="19">
        <v>0</v>
      </c>
      <c r="L138" s="18">
        <v>137</v>
      </c>
      <c r="M138" s="18" t="str">
        <v>ΓΣ ΣΠΑΡΤΙΑΤΙΚΟΣ</v>
      </c>
      <c r="N138" s="18">
        <v>0</v>
      </c>
    </row>
    <row r="139" spans="2:14" x14ac:dyDescent="0.3">
      <c r="B139" s="17">
        <v>138</v>
      </c>
      <c r="C139" s="18" t="str">
        <v>ΑΟ ΔΡΑΜΑΣ</v>
      </c>
      <c r="D139" s="19">
        <v>0</v>
      </c>
      <c r="L139" s="18">
        <v>138</v>
      </c>
      <c r="M139" s="18" t="str">
        <v>ΠΑΝΑΧΑΙΚΗ ΓΕ</v>
      </c>
      <c r="N139" s="18">
        <v>0</v>
      </c>
    </row>
    <row r="140" spans="2:14" x14ac:dyDescent="0.3">
      <c r="B140" s="17">
        <v>139</v>
      </c>
      <c r="C140" s="18" t="str">
        <v>ΑΕ ΛΕΥΚΙΜΗΣ</v>
      </c>
      <c r="D140" s="19">
        <v>0</v>
      </c>
      <c r="L140" s="18">
        <v>139</v>
      </c>
      <c r="M140" s="18" t="str">
        <v>ΜΑΣ Ο ΑΕΤΟΣ</v>
      </c>
      <c r="N140" s="18">
        <v>0</v>
      </c>
    </row>
    <row r="141" spans="2:14" x14ac:dyDescent="0.3">
      <c r="B141" s="17">
        <v>140</v>
      </c>
      <c r="C141" s="18" t="str">
        <v>ΜΕΓΑΣ ΑΛΕΞΑΝΔΡΟΣ ΓΙΑΝΝΙΤΣ</v>
      </c>
      <c r="D141" s="19">
        <v>0</v>
      </c>
      <c r="L141" s="18">
        <v>140</v>
      </c>
      <c r="M141" s="18" t="str">
        <v>ΑΣ ΑΡΗΣ ΘΕΣ/ΝΙΚΗΣ</v>
      </c>
      <c r="N141" s="18">
        <v>0</v>
      </c>
    </row>
    <row r="142" spans="2:14" x14ac:dyDescent="0.3">
      <c r="B142" s="17">
        <v>141</v>
      </c>
      <c r="C142" s="18" t="str">
        <v>ΓΣ ΛΕΥΚΑΔΑΣ</v>
      </c>
      <c r="D142" s="19">
        <v>0</v>
      </c>
      <c r="L142" s="18">
        <v>141</v>
      </c>
      <c r="M142" s="18" t="str">
        <v>ΑΟ ΠΡΕΒΕΖΑΣ</v>
      </c>
      <c r="N142" s="18">
        <v>0</v>
      </c>
    </row>
    <row r="143" spans="2:14" x14ac:dyDescent="0.3">
      <c r="B143" s="17">
        <v>142</v>
      </c>
      <c r="C143" s="18" t="str">
        <v>ΑΚΟ ΛΕΒΑΔΕΙΑΣ</v>
      </c>
      <c r="D143" s="19">
        <v>0</v>
      </c>
      <c r="L143" s="18">
        <v>142</v>
      </c>
      <c r="M143" s="18" t="str">
        <v>ΟΚΑ ΚΑΒΑΛΑΣ</v>
      </c>
      <c r="N143" s="18">
        <v>0</v>
      </c>
    </row>
    <row r="144" spans="2:14" x14ac:dyDescent="0.3">
      <c r="B144" s="17">
        <v>143</v>
      </c>
      <c r="C144" s="18" t="str">
        <v>ΟΚΑ ΑΡΚΑΔΙ ΡΕΘΥΜΝΟΥ</v>
      </c>
      <c r="D144" s="19">
        <v>0</v>
      </c>
      <c r="L144" s="18">
        <v>143</v>
      </c>
      <c r="M144" s="18" t="str">
        <v>ΜΕΑΣ ΤΡΙΤΩΝ</v>
      </c>
      <c r="N144" s="18">
        <v>0</v>
      </c>
    </row>
    <row r="145" spans="2:14" x14ac:dyDescent="0.3">
      <c r="B145" s="17">
        <v>144</v>
      </c>
      <c r="C145" s="18" t="str">
        <v>ΑΟ ΜΕΓΑΡΩΝ</v>
      </c>
      <c r="D145" s="19">
        <v>0</v>
      </c>
      <c r="L145" s="18">
        <v>144</v>
      </c>
      <c r="M145" s="18" t="str">
        <v>ΦΙΛΟΠΡΟΟΔΟΣ ΟΜ.ΒΡΟΝΤΑΔΟΥ</v>
      </c>
      <c r="N145" s="18">
        <v>0</v>
      </c>
    </row>
    <row r="146" spans="2:14" x14ac:dyDescent="0.3">
      <c r="B146" s="17">
        <v>145</v>
      </c>
      <c r="C146" s="18" t="str">
        <v>ΓΣ ΛΥΚΑΙΑ ΜΕΓΑΛΟΠΟΛΗΣ</v>
      </c>
      <c r="D146" s="19">
        <v>0</v>
      </c>
      <c r="L146" s="18">
        <v>145</v>
      </c>
      <c r="M146" s="18" t="str">
        <v>ΑΟ ΔΡΑΜΑΣ</v>
      </c>
      <c r="N146" s="18">
        <v>0</v>
      </c>
    </row>
    <row r="147" spans="2:14" x14ac:dyDescent="0.3">
      <c r="B147" s="17">
        <v>146</v>
      </c>
      <c r="C147" s="18" t="str">
        <v>ΑΓΙΟΣ ΝΙΚΟΛΑΟΣ ΓΣ</v>
      </c>
      <c r="D147" s="19">
        <v>0</v>
      </c>
      <c r="L147" s="18">
        <v>146</v>
      </c>
      <c r="M147" s="18" t="str">
        <v>ΑΕ ΛΕΥΚΙΜΗΣ</v>
      </c>
      <c r="N147" s="18">
        <v>0</v>
      </c>
    </row>
    <row r="148" spans="2:14" x14ac:dyDescent="0.3">
      <c r="B148" s="17">
        <v>147</v>
      </c>
      <c r="C148" s="18" t="str">
        <v>ΓΣ ΛΑΜΙΑΣ Η ΑΝΑΓΕΝΝΗΣΙΣ</v>
      </c>
      <c r="D148" s="19">
        <v>0</v>
      </c>
      <c r="L148" s="18">
        <v>147</v>
      </c>
      <c r="M148" s="18" t="str">
        <v>ΜΕΓΑΣ ΑΛΕΞΑΝΔΡΟΣ ΓΙΑΝΝΙΤΣ</v>
      </c>
      <c r="N148" s="18">
        <v>0</v>
      </c>
    </row>
    <row r="149" spans="2:14" x14ac:dyDescent="0.3">
      <c r="B149" s="17">
        <v>148</v>
      </c>
      <c r="C149" s="18" t="str">
        <v>ΑΟ ΧΡΥΣΟΥΠΟΛΗΣ</v>
      </c>
      <c r="D149" s="19">
        <v>0</v>
      </c>
      <c r="L149" s="18">
        <v>148</v>
      </c>
      <c r="M149" s="18" t="str">
        <v>ΑΚΟ ΛΕΒΑΔΕΙΑΣ</v>
      </c>
      <c r="N149" s="18">
        <v>0</v>
      </c>
    </row>
    <row r="150" spans="2:14" x14ac:dyDescent="0.3">
      <c r="B150" s="17">
        <v>149</v>
      </c>
      <c r="C150" s="18" t="str">
        <v>ΓΑΣ ΛΙΤΟΧΩΡΟΥ Ο ΕΝΙΠΕΥΣ</v>
      </c>
      <c r="D150" s="19">
        <v>0</v>
      </c>
      <c r="L150" s="18">
        <v>149</v>
      </c>
      <c r="M150" s="18" t="str">
        <v>ΑΟ ΜΕΓΑΡΩΝ</v>
      </c>
      <c r="N150" s="18">
        <v>0</v>
      </c>
    </row>
    <row r="151" spans="2:14" x14ac:dyDescent="0.3">
      <c r="B151" s="17">
        <v>150</v>
      </c>
      <c r="C151" s="18" t="str">
        <v>ΓΑΣ Ο ΙΛΙΣΣΟΣ</v>
      </c>
      <c r="D151" s="19">
        <v>0</v>
      </c>
      <c r="L151" s="18">
        <v>150</v>
      </c>
      <c r="M151" s="18" t="str">
        <v>ΓΣ ΛΥΚΑΙΑ ΜΕΓΑΛΟΠΟΛΗΣ</v>
      </c>
      <c r="N151" s="18">
        <v>0</v>
      </c>
    </row>
    <row r="152" spans="2:14" x14ac:dyDescent="0.3">
      <c r="B152" s="17">
        <v>151</v>
      </c>
      <c r="C152" s="18" t="str">
        <v>ΓΑΣ "ΑΛΕΞΑΝΔΡΕΙΑ"</v>
      </c>
      <c r="D152" s="19">
        <v>0</v>
      </c>
      <c r="L152" s="18">
        <v>151</v>
      </c>
      <c r="M152" s="18" t="str">
        <v>ΓΣ ΛΙΒΥΚΟΣ ΙΕΡΑΠΕΤΡΑΣ</v>
      </c>
      <c r="N152" s="18">
        <v>0</v>
      </c>
    </row>
    <row r="153" spans="2:14" x14ac:dyDescent="0.3">
      <c r="B153" s="17">
        <v>152</v>
      </c>
      <c r="C153" s="18" t="str">
        <v>ΓΕ ΑΡΓΟΛΙΔΑΣ</v>
      </c>
      <c r="D153" s="19">
        <v>0</v>
      </c>
      <c r="L153" s="18">
        <v>152</v>
      </c>
      <c r="M153" s="18" t="str">
        <v>ΓΣ ΛΑΜΙΑΣ Η ΑΝΑΓΕΝΝΗΣΙΣ</v>
      </c>
      <c r="N153" s="18">
        <v>0</v>
      </c>
    </row>
    <row r="154" spans="2:14" x14ac:dyDescent="0.3">
      <c r="B154" s="17">
        <v>153</v>
      </c>
      <c r="C154" s="18" t="str">
        <v>ΑΟ ΣΗΤΕΙΑΚΟΣ ΣΗΤΕΙΑΣ ΛΑΣΗ</v>
      </c>
      <c r="D154" s="19">
        <v>0</v>
      </c>
      <c r="L154" s="18">
        <v>153</v>
      </c>
      <c r="M154" s="18" t="str">
        <v>ΠΑΝΑΞΙΑΚΟΣ ΑΟ</v>
      </c>
      <c r="N154" s="18">
        <v>0</v>
      </c>
    </row>
    <row r="155" spans="2:14" x14ac:dyDescent="0.3">
      <c r="B155" s="17">
        <v>154</v>
      </c>
      <c r="C155" s="18" t="str">
        <v>ΓΑΣ ΜΕΛΙΚΗ ΗΜΑΘΙΑΣ</v>
      </c>
      <c r="D155" s="19">
        <v>0</v>
      </c>
      <c r="L155" s="18">
        <v>154</v>
      </c>
      <c r="M155" s="18" t="str">
        <v>ΓΑΣ ΛΙΤΟΧΩΡΟΥ Ο ΕΝΙΠΕΥΣ</v>
      </c>
      <c r="N155" s="18">
        <v>0</v>
      </c>
    </row>
    <row r="156" spans="2:14" x14ac:dyDescent="0.3">
      <c r="B156" s="17">
        <v>155</v>
      </c>
      <c r="C156" s="18" t="str">
        <v>ΓΑΣ ΚΟΥΦΑΛΙΩΝ ΘΕΣ/ΝΙΚΗΣ</v>
      </c>
      <c r="D156" s="19">
        <v>0</v>
      </c>
      <c r="L156" s="18">
        <v>155</v>
      </c>
      <c r="M156" s="18" t="str">
        <v>ΓΑΣ Ο ΙΛΙΣΣΟΣ</v>
      </c>
      <c r="N156" s="18">
        <v>0</v>
      </c>
    </row>
    <row r="157" spans="2:14" x14ac:dyDescent="0.3">
      <c r="B157" s="17">
        <v>156</v>
      </c>
      <c r="C157" s="18" t="str">
        <v>ΑΕ ΛΕΧΑΙΝΩΝ ΗΛΕΙΑΣ</v>
      </c>
      <c r="D157" s="19">
        <v>0</v>
      </c>
      <c r="L157" s="18">
        <v>156</v>
      </c>
      <c r="M157" s="18" t="str">
        <v>ΓΑΣ "ΑΛΕΞΑΝΔΡΕΙΑ"</v>
      </c>
      <c r="N157" s="18">
        <v>0</v>
      </c>
    </row>
    <row r="158" spans="2:14" x14ac:dyDescent="0.3">
      <c r="B158" s="17">
        <v>157</v>
      </c>
      <c r="C158" s="18" t="str">
        <v>ΓΣ ΠΑΓΧΙΑΚΟΣ ΧΙΟΥ</v>
      </c>
      <c r="D158" s="19">
        <v>0</v>
      </c>
      <c r="L158" s="18">
        <v>157</v>
      </c>
      <c r="M158" s="18" t="str">
        <v>ΓΕ ΑΡΓΟΛΙΔΑΣ</v>
      </c>
      <c r="N158" s="18">
        <v>0</v>
      </c>
    </row>
    <row r="159" spans="2:14" x14ac:dyDescent="0.3">
      <c r="B159" s="17">
        <v>158</v>
      </c>
      <c r="C159" s="18" t="str">
        <v>ΦΣ ΛΑΜΙΑΣ</v>
      </c>
      <c r="D159" s="19">
        <v>0</v>
      </c>
      <c r="L159" s="18">
        <v>158</v>
      </c>
      <c r="M159" s="18" t="str">
        <v>ΓΣ ΧΑΛΑΝΔΡΙΟΥ</v>
      </c>
      <c r="N159" s="18">
        <v>0</v>
      </c>
    </row>
    <row r="160" spans="2:14" x14ac:dyDescent="0.3">
      <c r="B160" s="17">
        <v>159</v>
      </c>
      <c r="C160" s="18" t="str">
        <v>ΑΣ ΚΟΡΟΙΒΟΣ ΑΜΑΛΙΑΔΑΣ</v>
      </c>
      <c r="D160" s="19">
        <v>0</v>
      </c>
      <c r="L160" s="18">
        <v>159</v>
      </c>
      <c r="M160" s="18" t="str">
        <v>ΑΓΕ ΖΑΚΥΝΘΟΥ</v>
      </c>
      <c r="N160" s="18">
        <v>0</v>
      </c>
    </row>
    <row r="161" spans="2:14" x14ac:dyDescent="0.3">
      <c r="B161" s="17">
        <v>160</v>
      </c>
      <c r="C161" s="18" t="str">
        <v>ΕΥΒΟΙΚΟΣ ΓΑΣ</v>
      </c>
      <c r="D161" s="19">
        <v>0</v>
      </c>
      <c r="L161" s="18">
        <v>160</v>
      </c>
      <c r="M161" s="18" t="str">
        <v>ΓΑΣ ΜΕΛΙΚΗ ΗΜΑΘΙΑΣ</v>
      </c>
      <c r="N161" s="18">
        <v>0</v>
      </c>
    </row>
    <row r="162" spans="2:14" x14ac:dyDescent="0.3">
      <c r="B162" s="17">
        <v>161</v>
      </c>
      <c r="C162" s="18" t="str">
        <v>ΦΣ ΑΡΓΟΥΣ ΟΡΕΣΤΙΚΟΥ</v>
      </c>
      <c r="D162" s="19">
        <v>0</v>
      </c>
      <c r="L162" s="18">
        <v>161</v>
      </c>
      <c r="M162" s="18" t="str">
        <v>ΓΑΣ ΚΟΥΦΑΛΙΩΝ ΘΕΣ/ΝΙΚΗΣ</v>
      </c>
      <c r="N162" s="18">
        <v>0</v>
      </c>
    </row>
    <row r="163" spans="2:14" x14ac:dyDescent="0.3">
      <c r="B163" s="17">
        <v>162</v>
      </c>
      <c r="C163" s="18" t="str">
        <v>ΓΣ ΛΑΓΚΑΔΑ</v>
      </c>
      <c r="D163" s="19">
        <v>0</v>
      </c>
      <c r="L163" s="18">
        <v>162</v>
      </c>
      <c r="M163" s="18" t="str">
        <v>ΑΕ ΛΕΧΑΙΝΩΝ ΗΛΕΙΑΣ</v>
      </c>
      <c r="N163" s="18">
        <v>0</v>
      </c>
    </row>
    <row r="164" spans="2:14" x14ac:dyDescent="0.3">
      <c r="B164" s="17">
        <v>163</v>
      </c>
      <c r="C164" s="18" t="str">
        <v>ΠΑΣ ΙΚΑΡΟΣ</v>
      </c>
      <c r="D164" s="19">
        <v>0</v>
      </c>
      <c r="L164" s="18">
        <v>163</v>
      </c>
      <c r="M164" s="18" t="str">
        <v>ΦΣ ΛΑΜΙΑΣ</v>
      </c>
      <c r="N164" s="18">
        <v>0</v>
      </c>
    </row>
    <row r="165" spans="2:14" x14ac:dyDescent="0.3">
      <c r="B165" s="17">
        <v>164</v>
      </c>
      <c r="C165" s="18" t="str">
        <v>ΓΣ ΚΑΛΛΙΘΕΑ</v>
      </c>
      <c r="D165" s="19">
        <v>0</v>
      </c>
      <c r="L165" s="18">
        <v>164</v>
      </c>
      <c r="M165" s="18" t="str">
        <v>ΑΣ ΚΟΡΟΙΒΟΣ ΑΜΑΛΙΑΔΑΣ</v>
      </c>
      <c r="N165" s="18">
        <v>0</v>
      </c>
    </row>
    <row r="166" spans="2:14" x14ac:dyDescent="0.3">
      <c r="B166" s="17">
        <v>165</v>
      </c>
      <c r="C166" s="18" t="str">
        <v>ΑΟ ΜΑΓΝΗΣΙΑΣ</v>
      </c>
      <c r="D166" s="19">
        <v>0</v>
      </c>
      <c r="L166" s="18">
        <v>165</v>
      </c>
      <c r="M166" s="18" t="str">
        <v>ΕΥΒΟΙΚΟΣ ΓΑΣ</v>
      </c>
      <c r="N166" s="18">
        <v>0</v>
      </c>
    </row>
    <row r="167" spans="2:14" x14ac:dyDescent="0.3">
      <c r="B167" s="17">
        <v>166</v>
      </c>
      <c r="C167" s="18" t="str">
        <v>ΦΓΣ ΣΠΑΡΤΗΣ</v>
      </c>
      <c r="D167" s="19">
        <v>0</v>
      </c>
      <c r="L167" s="18">
        <v>166</v>
      </c>
      <c r="M167" s="18" t="str">
        <v>ΑΣ ΔΟΞΑΤΟΥ ΤΟ ΗΡΩΙΚΟ ΔΟΞΑ</v>
      </c>
      <c r="N167" s="18">
        <v>0</v>
      </c>
    </row>
    <row r="168" spans="2:14" x14ac:dyDescent="0.3">
      <c r="B168" s="17">
        <v>167</v>
      </c>
      <c r="C168" s="18" t="str">
        <v>ΓΣ ΕΔΕΣΣΑΣ</v>
      </c>
      <c r="D168" s="19">
        <v>0</v>
      </c>
      <c r="L168" s="18">
        <v>167</v>
      </c>
      <c r="M168" s="18" t="str">
        <v>ΓΣ ΛΑΓΚΑΔΑ</v>
      </c>
      <c r="N168" s="18">
        <v>0</v>
      </c>
    </row>
    <row r="169" spans="2:14" x14ac:dyDescent="0.3">
      <c r="B169" s="17">
        <v>168</v>
      </c>
      <c r="C169" s="18" t="str">
        <v>ΓΣ ΔΕΣΚΑΤΗΣ ΓΡΕΒΕΝΩΝ</v>
      </c>
      <c r="D169" s="19">
        <v>0</v>
      </c>
      <c r="L169" s="18">
        <v>168</v>
      </c>
      <c r="M169" s="18" t="str">
        <v>ΠΑΣ ΙΚΑΡΟΣ</v>
      </c>
      <c r="N169" s="18">
        <v>0</v>
      </c>
    </row>
    <row r="170" spans="2:14" x14ac:dyDescent="0.3">
      <c r="B170" s="17">
        <v>169</v>
      </c>
      <c r="C170" s="18" t="str">
        <v>ΓΑΣ ΜΗΘΥΜΝΑΣ ΟΛΥΜΠΙΑΣ ΛΕΣ</v>
      </c>
      <c r="D170" s="19">
        <v>0</v>
      </c>
      <c r="L170" s="18">
        <v>169</v>
      </c>
      <c r="M170" s="18" t="str">
        <v>ΑΕ ΛΗΜΝΟΣ</v>
      </c>
      <c r="N170" s="18">
        <v>0</v>
      </c>
    </row>
    <row r="171" spans="2:14" x14ac:dyDescent="0.3">
      <c r="B171" s="17">
        <v>170</v>
      </c>
      <c r="C171" s="18" t="str">
        <v>ΓΕ ΤΡΟΙΖΗΝΙΑΣ</v>
      </c>
      <c r="D171" s="19">
        <v>0</v>
      </c>
      <c r="L171" s="18">
        <v>170</v>
      </c>
      <c r="M171" s="18" t="str">
        <v>ΓΣ ΚΑΛΛΙΘΕΑ</v>
      </c>
      <c r="N171" s="18">
        <v>0</v>
      </c>
    </row>
    <row r="172" spans="2:14" x14ac:dyDescent="0.3">
      <c r="B172" s="17">
        <v>171</v>
      </c>
      <c r="C172" s="18" t="str">
        <v>ΟΦΚΑ ΦΙΛΙΠΠΟΣ ΓΙΑΝΝΙΤΣΩΝ</v>
      </c>
      <c r="D172" s="19">
        <v>0</v>
      </c>
      <c r="L172" s="18">
        <v>171</v>
      </c>
      <c r="M172" s="18" t="str">
        <v>ΦΓΣ ΣΠΑΡΤΗΣ</v>
      </c>
      <c r="N172" s="18">
        <v>0</v>
      </c>
    </row>
    <row r="173" spans="2:14" x14ac:dyDescent="0.3">
      <c r="B173" s="17">
        <v>172</v>
      </c>
      <c r="C173" s="18" t="str">
        <v>ΠΑΜΜΗΛΙΑΚΟΣ ΑΣ</v>
      </c>
      <c r="D173" s="19">
        <v>0</v>
      </c>
      <c r="L173" s="18">
        <v>172</v>
      </c>
      <c r="M173" s="18" t="str">
        <v>ΓΣ ΔΕΣΚΑΤΗΣ ΓΡΕΒΕΝΩΝ</v>
      </c>
      <c r="N173" s="18">
        <v>0</v>
      </c>
    </row>
    <row r="174" spans="2:14" x14ac:dyDescent="0.3">
      <c r="B174" s="17">
        <v>173</v>
      </c>
      <c r="C174" s="18" t="str">
        <v>ΑΟ ΤΡΙΤΩΝ ΧΑΛΚΙΔΑΣ</v>
      </c>
      <c r="D174" s="19">
        <v>0</v>
      </c>
      <c r="L174" s="18">
        <v>173</v>
      </c>
      <c r="M174" s="18" t="str">
        <v>ΓΑΣ ΜΗΘΥΜΝΑΣ ΟΛΥΜΠΙΑΣ ΛΕΣ</v>
      </c>
      <c r="N174" s="18">
        <v>0</v>
      </c>
    </row>
    <row r="175" spans="2:14" x14ac:dyDescent="0.3">
      <c r="B175" s="17">
        <v>174</v>
      </c>
      <c r="C175" s="18" t="str">
        <v>ΦΣ ΚΑΛΛΙΘΕΑΣ-ΤΑΥΡΟΥ-ΜΟΣΧΑ</v>
      </c>
      <c r="D175" s="19">
        <v>0</v>
      </c>
      <c r="L175" s="18">
        <v>174</v>
      </c>
      <c r="M175" s="18" t="str">
        <v>ΕΚΑ ΔΩΔΩΝΗ ΙΩΑΝΝΙΝΩΝ</v>
      </c>
      <c r="N175" s="18">
        <v>0</v>
      </c>
    </row>
    <row r="176" spans="2:14" x14ac:dyDescent="0.3">
      <c r="B176" s="17">
        <v>175</v>
      </c>
      <c r="C176" s="18" t="str">
        <v>ΑΟ ΑΡΙΣΒΑΙΟΣ</v>
      </c>
      <c r="D176" s="19">
        <v>0</v>
      </c>
      <c r="L176" s="18">
        <v>175</v>
      </c>
      <c r="M176" s="18" t="str">
        <v>ΠΑΜΜΗΛΙΑΚΟΣ ΑΣ</v>
      </c>
      <c r="N176" s="18">
        <v>0</v>
      </c>
    </row>
    <row r="177" spans="2:14" x14ac:dyDescent="0.3">
      <c r="B177" s="17">
        <v>176</v>
      </c>
      <c r="C177" s="18" t="str">
        <v>ΓΣ ΝΕΩΝ ΛΕΡΟΥ</v>
      </c>
      <c r="D177" s="19">
        <v>0</v>
      </c>
      <c r="L177" s="18">
        <v>176</v>
      </c>
      <c r="M177" s="18" t="str">
        <v>ΑΟ ΤΡΙΤΩΝ ΧΑΛΚΙΔΑΣ</v>
      </c>
      <c r="N177" s="18">
        <v>0</v>
      </c>
    </row>
    <row r="178" spans="2:14" x14ac:dyDescent="0.3">
      <c r="B178" s="17">
        <v>177</v>
      </c>
      <c r="C178" s="18" t="str">
        <v>ΑΝΔΡΙΑΚΟΣ ΟΦ</v>
      </c>
      <c r="D178" s="19">
        <v>0</v>
      </c>
      <c r="L178" s="18">
        <v>177</v>
      </c>
      <c r="M178" s="18" t="str">
        <v>ΑΟ ΑΡΙΣΒΑΙΟΣ</v>
      </c>
      <c r="N178" s="18">
        <v>0</v>
      </c>
    </row>
    <row r="179" spans="2:14" x14ac:dyDescent="0.3">
      <c r="B179" s="17">
        <v>178</v>
      </c>
      <c r="C179" s="18" t="str">
        <v>ΟΜ.ΠΡΩΤ/ΤΩΝ ΘΕΣ/ΝΙΚΗΣ</v>
      </c>
      <c r="D179" s="19">
        <v>0</v>
      </c>
      <c r="L179" s="18">
        <v>178</v>
      </c>
      <c r="M179" s="18" t="str">
        <v>ΑΝΔΡΙΑΚΟΣ ΟΦ</v>
      </c>
      <c r="N179" s="18">
        <v>0</v>
      </c>
    </row>
    <row r="180" spans="2:14" x14ac:dyDescent="0.3">
      <c r="B180" s="17">
        <v>179</v>
      </c>
      <c r="C180" s="18" t="str">
        <v>ΓΣ ΧΑΙΔΑΡΙΟΥ</v>
      </c>
      <c r="D180" s="19">
        <v>0</v>
      </c>
      <c r="L180" s="18">
        <v>179</v>
      </c>
      <c r="M180" s="18" t="str">
        <v>ΟΜ.ΠΡΩΤ/ΤΩΝ ΘΕΣ/ΝΙΚΗΣ</v>
      </c>
      <c r="N180" s="18">
        <v>0</v>
      </c>
    </row>
    <row r="181" spans="2:14" x14ac:dyDescent="0.3">
      <c r="B181" s="17">
        <v>180</v>
      </c>
      <c r="C181" s="18" t="str">
        <v>ΑΟ ΒΟΥΛΙΑΓΜΕΝΗΣ(Α.Ο.Β.)</v>
      </c>
      <c r="D181" s="19">
        <v>0</v>
      </c>
      <c r="L181" s="18">
        <v>180</v>
      </c>
      <c r="M181" s="18" t="str">
        <v>ΓΣ ΧΑΙΔΑΡΙΟΥ</v>
      </c>
      <c r="N181" s="18">
        <v>0</v>
      </c>
    </row>
    <row r="182" spans="2:14" x14ac:dyDescent="0.3">
      <c r="B182" s="17">
        <v>181</v>
      </c>
      <c r="C182" s="18" t="str">
        <v>ΓΣ ΑΠΟΛΛΩΝ ΠΥΡΓΟΥ</v>
      </c>
      <c r="D182" s="19">
        <v>0</v>
      </c>
      <c r="L182" s="18">
        <v>181</v>
      </c>
      <c r="M182" s="18" t="str">
        <v>ΝΟ ΖΑΧΑΡΩΣ ΚΑΙΑΦΑ</v>
      </c>
      <c r="N182" s="18">
        <v>0</v>
      </c>
    </row>
    <row r="183" spans="2:14" x14ac:dyDescent="0.3">
      <c r="B183" s="17">
        <v>182</v>
      </c>
      <c r="C183" s="18" t="str">
        <v>ΠΑΟ ΘΕΡΣΙΠΠΟΣ Ο ΕΡΩΕΥΣ</v>
      </c>
      <c r="D183" s="19">
        <v>0</v>
      </c>
      <c r="L183" s="18">
        <v>182</v>
      </c>
      <c r="M183" s="18" t="str">
        <v>ΓΣ ΑΠΟΛΛΩΝ ΠΥΡΓΟΥ</v>
      </c>
      <c r="N183" s="18">
        <v>0</v>
      </c>
    </row>
    <row r="184" spans="2:14" x14ac:dyDescent="0.3">
      <c r="B184" s="17">
        <v>183</v>
      </c>
      <c r="C184" s="18" t="str">
        <v>ΕΣΠΕΡΟΣ ΓΣ ΛΑΜΙΑΣ</v>
      </c>
      <c r="D184" s="19">
        <v>0</v>
      </c>
      <c r="L184" s="18">
        <v>183</v>
      </c>
      <c r="M184" s="18" t="str">
        <v>ΠΑΟ ΘΕΡΣΙΠΠΟΣ Ο ΕΡΩΕΥΣ</v>
      </c>
      <c r="N184" s="18">
        <v>0</v>
      </c>
    </row>
    <row r="185" spans="2:14" x14ac:dyDescent="0.3">
      <c r="B185" s="17">
        <v>184</v>
      </c>
      <c r="C185" s="18" t="str">
        <v>ΑΣ ΦΕΙΔΙΠΠΙΔΗΣ</v>
      </c>
      <c r="D185" s="19">
        <v>0</v>
      </c>
      <c r="L185" s="18">
        <v>184</v>
      </c>
      <c r="M185" s="18" t="str">
        <v>ΕΣΠΕΡΟΣ ΓΣ ΛΑΜΙΑΣ</v>
      </c>
      <c r="N185" s="18">
        <v>0</v>
      </c>
    </row>
    <row r="186" spans="2:14" x14ac:dyDescent="0.3">
      <c r="B186" s="17">
        <v>185</v>
      </c>
      <c r="C186" s="18" t="str">
        <v>ΓΑΣ ΤΡΙΚΑΛΩΝ Ο ΖΕΥΣ</v>
      </c>
      <c r="D186" s="19">
        <v>0</v>
      </c>
      <c r="L186" s="18">
        <v>185</v>
      </c>
      <c r="M186" s="18" t="str">
        <v>ΑΣ ΦΕΙΔΙΠΠΙΔΗΣ</v>
      </c>
      <c r="N186" s="18">
        <v>0</v>
      </c>
    </row>
    <row r="187" spans="2:14" x14ac:dyDescent="0.3">
      <c r="B187" s="17">
        <v>186</v>
      </c>
      <c r="C187" s="18" t="str">
        <v>ΣΚΑ ΔΡΑΜΑΣ</v>
      </c>
      <c r="D187" s="19">
        <v>0</v>
      </c>
      <c r="L187" s="18">
        <v>186</v>
      </c>
      <c r="M187" s="18" t="str">
        <v>ΓΑΣ ΤΡΙΚΑΛΩΝ Ο ΖΕΥΣ</v>
      </c>
      <c r="N187" s="18">
        <v>0</v>
      </c>
    </row>
    <row r="188" spans="2:14" x14ac:dyDescent="0.3">
      <c r="B188" s="17">
        <v>187</v>
      </c>
      <c r="C188" s="18" t="str">
        <v>Α.Σ ΟΛΥΜΠΙΑΔΑ ΧΙΟΥ</v>
      </c>
      <c r="D188" s="19">
        <v>0</v>
      </c>
      <c r="L188" s="18">
        <v>187</v>
      </c>
      <c r="M188" s="18" t="str">
        <v>Α.Σ ΟΛΥΜΠΙΑΔΑ ΧΙΟΥ</v>
      </c>
      <c r="N188" s="18">
        <v>0</v>
      </c>
    </row>
    <row r="189" spans="2:14" x14ac:dyDescent="0.3">
      <c r="B189" s="17">
        <v>188</v>
      </c>
      <c r="C189" s="18" t="str">
        <v>ΓΕ ΘΙΝΑΛΙΩΝ</v>
      </c>
      <c r="D189" s="19">
        <v>0</v>
      </c>
      <c r="L189" s="18">
        <v>188</v>
      </c>
      <c r="M189" s="18" t="str">
        <v>ΓΕ ΦΑΡΣΑΛΩΝ Η ΦΘΙΑ</v>
      </c>
      <c r="N189" s="18">
        <v>0</v>
      </c>
    </row>
    <row r="190" spans="2:14" x14ac:dyDescent="0.3">
      <c r="B190" s="17">
        <v>189</v>
      </c>
      <c r="C190" s="18" t="str">
        <v>ΑΣΦ ΣΤΙΒ-ΑΡ.Β.ΜΥΡΜΙΔΟΝΕΣ</v>
      </c>
      <c r="D190" s="19">
        <v>0</v>
      </c>
      <c r="L190" s="18">
        <v>189</v>
      </c>
      <c r="M190" s="18" t="str">
        <v>ΑΓΣ Ν.ΙΩΝΙΑΣ ΑΝΑΤΟΛΗ</v>
      </c>
      <c r="N190" s="18">
        <v>0</v>
      </c>
    </row>
    <row r="191" spans="2:14" x14ac:dyDescent="0.3">
      <c r="B191" s="17">
        <v>190</v>
      </c>
      <c r="C191" s="18" t="str">
        <v>ΟΚΑ ΟΛΥΜΠΙΑΔΑ</v>
      </c>
      <c r="D191" s="19">
        <v>0</v>
      </c>
      <c r="L191" s="18">
        <v>190</v>
      </c>
      <c r="M191" s="18" t="str">
        <v>ΓΕ ΘΙΝΑΛΙΩΝ</v>
      </c>
      <c r="N191" s="18">
        <v>0</v>
      </c>
    </row>
    <row r="192" spans="2:14" x14ac:dyDescent="0.3">
      <c r="B192" s="17">
        <v>191</v>
      </c>
      <c r="C192" s="18" t="str">
        <v>ΓΣ ΜΑΝΔΡΩΝ</v>
      </c>
      <c r="D192" s="19">
        <v>0</v>
      </c>
      <c r="L192" s="18">
        <v>191</v>
      </c>
      <c r="M192" s="18" t="str">
        <v>ΠΑΣ ΠΡΩΤΕΑΣ ΑΛΕΞ/ΠΟΛΗΣ</v>
      </c>
      <c r="N192" s="18">
        <v>0</v>
      </c>
    </row>
    <row r="193" spans="2:14" x14ac:dyDescent="0.3">
      <c r="B193" s="17">
        <v>192</v>
      </c>
      <c r="C193" s="18" t="str">
        <v>ΓΕ ΓΡΕΒΕΝΩΝ</v>
      </c>
      <c r="D193" s="19">
        <v>0</v>
      </c>
      <c r="L193" s="18">
        <v>192</v>
      </c>
      <c r="M193" s="18" t="str">
        <v>ΟΚΑ ΟΛΥΜΠΙΑΔΑ</v>
      </c>
      <c r="N193" s="18">
        <v>0</v>
      </c>
    </row>
    <row r="194" spans="2:14" x14ac:dyDescent="0.3">
      <c r="B194" s="17">
        <v>193</v>
      </c>
      <c r="C194" s="18" t="str">
        <v>ΑΟ ΚΙΣΣΑΜΟΥ</v>
      </c>
      <c r="D194" s="19">
        <v>0</v>
      </c>
      <c r="L194" s="18">
        <v>193</v>
      </c>
      <c r="M194" s="18" t="str">
        <v>ΓΣ ΜΑΝΔΡΩΝ</v>
      </c>
      <c r="N194" s="18">
        <v>0</v>
      </c>
    </row>
    <row r="195" spans="2:14" x14ac:dyDescent="0.3">
      <c r="B195" s="17">
        <v>194</v>
      </c>
      <c r="C195" s="18" t="str">
        <v>ΑΣ ΟΛΥΜΠΙΑΚΗ ΔΟΜΗ 2004</v>
      </c>
      <c r="D195" s="19">
        <v>0</v>
      </c>
      <c r="L195" s="18">
        <v>194</v>
      </c>
      <c r="M195" s="18" t="str">
        <v>ΑΟ ΚΙΣΣΑΜΟΥ</v>
      </c>
      <c r="N195" s="18">
        <v>0</v>
      </c>
    </row>
    <row r="196" spans="2:14" x14ac:dyDescent="0.3">
      <c r="B196" s="17">
        <v>195</v>
      </c>
      <c r="C196" s="18" t="str">
        <v>ΑΣ ΡΗΓΑΣ ΘΕΣ/ΝΙΚΗΣ</v>
      </c>
      <c r="D196" s="19">
        <v>0</v>
      </c>
      <c r="L196" s="18">
        <v>195</v>
      </c>
      <c r="M196" s="18" t="str">
        <v>ΑΣ ΣΙΣΥΦΟΣ</v>
      </c>
      <c r="N196" s="18">
        <v>0</v>
      </c>
    </row>
    <row r="197" spans="2:14" x14ac:dyDescent="0.3">
      <c r="B197" s="17">
        <v>196</v>
      </c>
      <c r="C197" s="18" t="str">
        <v>ΑΣ ΣΙΣΥΦΟΣ</v>
      </c>
      <c r="D197" s="19">
        <v>0</v>
      </c>
      <c r="L197" s="18">
        <v>196</v>
      </c>
      <c r="M197" s="18" t="str">
        <v>ΠΑΤΡΑΙΚΗ ΕΝΩΣΗ ΣΤΙΒΟΥ</v>
      </c>
      <c r="N197" s="18">
        <v>0</v>
      </c>
    </row>
    <row r="198" spans="2:14" x14ac:dyDescent="0.3">
      <c r="B198" s="17">
        <v>197</v>
      </c>
      <c r="C198" s="18" t="str">
        <v>ΑΣ ΒΕΡΓΙΝΑ</v>
      </c>
      <c r="D198" s="19">
        <v>0</v>
      </c>
      <c r="L198" s="18">
        <v>197</v>
      </c>
      <c r="M198" s="18" t="str">
        <v>ΓΣ ΠΙΝΔΑΡΟΣ ΘΗΒΩΝ</v>
      </c>
      <c r="N198" s="18">
        <v>0</v>
      </c>
    </row>
    <row r="199" spans="2:14" x14ac:dyDescent="0.3">
      <c r="B199" s="17">
        <v>198</v>
      </c>
      <c r="C199" s="18" t="str">
        <v>ΠΑΤΡΑΙΚΗ ΕΝΩΣΗ ΣΤΙΒΟΥ</v>
      </c>
      <c r="D199" s="19">
        <v>0</v>
      </c>
      <c r="L199" s="18">
        <v>198</v>
      </c>
      <c r="M199" s="18" t="str">
        <v>ΑΕ ΕΣΠΕΡΟΣ 2004</v>
      </c>
      <c r="N199" s="18">
        <v>0</v>
      </c>
    </row>
    <row r="200" spans="2:14" x14ac:dyDescent="0.3">
      <c r="B200" s="17">
        <v>199</v>
      </c>
      <c r="C200" s="18" t="str">
        <v>ΓΣ ΠΙΝΔΑΡΟΣ ΘΗΒΩΝ</v>
      </c>
      <c r="D200" s="19">
        <v>0</v>
      </c>
      <c r="L200" s="18">
        <v>199</v>
      </c>
      <c r="M200" s="18" t="str">
        <v>ΣΥΛ.ΜΑΡΑΘΩΝΟΔΡΟΜΩΝ ΚΡΗΤΗΣ</v>
      </c>
      <c r="N200" s="18">
        <v>0</v>
      </c>
    </row>
    <row r="201" spans="2:14" x14ac:dyDescent="0.3">
      <c r="B201" s="17">
        <v>200</v>
      </c>
      <c r="C201" s="18" t="str">
        <v>ΣΥΛ.ΜΑΡΑΘΩΝΟΔΡΟΜΩΝ ΚΡΗΤΗΣ</v>
      </c>
      <c r="D201" s="19">
        <v>0</v>
      </c>
      <c r="L201" s="18">
        <v>200</v>
      </c>
      <c r="M201" s="18" t="str">
        <v>ΠΑΝΙΚΑΡΙΑΚΟΣ ΑΣ</v>
      </c>
      <c r="N201" s="18">
        <v>0</v>
      </c>
    </row>
    <row r="202" spans="2:14" x14ac:dyDescent="0.3">
      <c r="B202" s="17">
        <v>201</v>
      </c>
      <c r="C202" s="18" t="str">
        <v>ΠΑΝΙΚΑΡΙΑΚΟΣ ΑΣ</v>
      </c>
      <c r="D202" s="19">
        <v>0</v>
      </c>
      <c r="L202" s="18">
        <v>201</v>
      </c>
      <c r="M202" s="18" t="str">
        <v>ΑΣ ΣΧΟΛΗΣ ΜΩΡΑΙΤΗ</v>
      </c>
      <c r="N202" s="18">
        <v>0</v>
      </c>
    </row>
    <row r="203" spans="2:14" x14ac:dyDescent="0.3">
      <c r="B203" s="17">
        <v>202</v>
      </c>
      <c r="C203" s="18" t="str">
        <v>ΑΠΣ ΚΑΡΠΕΝΗΣΙ 2002</v>
      </c>
      <c r="D203" s="19">
        <v>0</v>
      </c>
      <c r="L203" s="18">
        <v>202</v>
      </c>
      <c r="M203" s="18" t="str">
        <v>ΑΠΣ ΚΑΡΠΕΝΗΣΙ 2002</v>
      </c>
      <c r="N203" s="18">
        <v>0</v>
      </c>
    </row>
    <row r="204" spans="2:14" x14ac:dyDescent="0.3">
      <c r="B204" s="17">
        <v>203</v>
      </c>
      <c r="C204" s="18" t="str">
        <v>ΑΡΓΟΛΙΔΑ 2000</v>
      </c>
      <c r="D204" s="19">
        <v>0</v>
      </c>
      <c r="L204" s="18">
        <v>203</v>
      </c>
      <c r="M204" s="18" t="str">
        <v>ΑΡΓΟΛΙΔΑ 2000</v>
      </c>
      <c r="N204" s="18">
        <v>0</v>
      </c>
    </row>
    <row r="205" spans="2:14" x14ac:dyDescent="0.3">
      <c r="B205" s="17">
        <v>204</v>
      </c>
      <c r="C205" s="18" t="str">
        <v>ΑΟ ΟΛΥΜΠΙΑΔΑ ΚΗΦΙΣΙΑ ΕΟΚΑ</v>
      </c>
      <c r="D205" s="19">
        <v>0</v>
      </c>
      <c r="L205" s="18">
        <v>204</v>
      </c>
      <c r="M205" s="18" t="str">
        <v>ΑΟ ΟΛΥΜΠΙΑΔΑ ΚΗΦΙΣΙΑ ΕΟΚΑ</v>
      </c>
      <c r="N205" s="18">
        <v>0</v>
      </c>
    </row>
    <row r="206" spans="2:14" x14ac:dyDescent="0.3">
      <c r="B206" s="17">
        <v>205</v>
      </c>
      <c r="C206" s="18" t="str">
        <v>ΑΣ ΒΕΛΒΕΝΤΟΥ "ΤΟ ΒΕΛΒΕΝΤΟ</v>
      </c>
      <c r="D206" s="19">
        <v>0</v>
      </c>
      <c r="L206" s="18">
        <v>205</v>
      </c>
      <c r="M206" s="18" t="str">
        <v>ΑΣ ΒΕΛΒΕΝΤΟΥ "ΤΟ ΒΕΛΒΕΝΤΟ</v>
      </c>
      <c r="N206" s="18">
        <v>0</v>
      </c>
    </row>
    <row r="207" spans="2:14" x14ac:dyDescent="0.3">
      <c r="B207" s="17">
        <v>206</v>
      </c>
      <c r="C207" s="18" t="str">
        <v>ΓΕΑ ΤΡΙΚΑΛΩΝ</v>
      </c>
      <c r="D207" s="19">
        <v>0</v>
      </c>
      <c r="L207" s="18">
        <v>206</v>
      </c>
      <c r="M207" s="18" t="str">
        <v>ΟΑ ΚΟΥΡΟΣ ΑΙΓΙΝΑΣ</v>
      </c>
      <c r="N207" s="18">
        <v>0</v>
      </c>
    </row>
    <row r="208" spans="2:14" x14ac:dyDescent="0.3">
      <c r="B208" s="17">
        <v>207</v>
      </c>
      <c r="C208" s="18" t="str">
        <v>ΠΕΨΑΣ "Η ΡΙΒΑ"</v>
      </c>
      <c r="D208" s="19">
        <v>0</v>
      </c>
      <c r="L208" s="18">
        <v>207</v>
      </c>
      <c r="M208" s="18" t="str">
        <v>ΓΕΑ ΤΡΙΚΑΛΩΝ</v>
      </c>
      <c r="N208" s="18">
        <v>0</v>
      </c>
    </row>
    <row r="209" spans="2:14" x14ac:dyDescent="0.3">
      <c r="B209" s="17">
        <v>208</v>
      </c>
      <c r="C209" s="18" t="str">
        <v>ΑΟ ΡΟΔΟΥ Ε.Μ ΣΤΑΜΑΤΙΟΥ</v>
      </c>
      <c r="D209" s="19">
        <v>0</v>
      </c>
      <c r="L209" s="18">
        <v>208</v>
      </c>
      <c r="M209" s="18" t="str">
        <v>ΠΕΨΑΣ "Η ΡΙΒΑ"</v>
      </c>
      <c r="N209" s="18">
        <v>0</v>
      </c>
    </row>
    <row r="210" spans="2:14" x14ac:dyDescent="0.3">
      <c r="B210" s="17">
        <v>209</v>
      </c>
      <c r="C210" s="18" t="str">
        <v>ΑΠΟΕΛ</v>
      </c>
      <c r="D210" s="19">
        <v>0</v>
      </c>
      <c r="L210" s="18">
        <v>209</v>
      </c>
      <c r="M210" s="18" t="str">
        <v>ΑΟ ΡΟΔΟΥ Ε.Μ ΣΤΑΜΑΤΙΟΥ</v>
      </c>
      <c r="N210" s="18">
        <v>0</v>
      </c>
    </row>
    <row r="211" spans="2:14" x14ac:dyDescent="0.3">
      <c r="B211" s="17">
        <v>210</v>
      </c>
      <c r="C211" s="18" t="str">
        <v>ΓΣ ΣΧΗΜΑΤΑΡΙΟΥ Ο ΕΡΜΗΣ</v>
      </c>
      <c r="D211" s="19">
        <v>0</v>
      </c>
      <c r="L211" s="18">
        <v>210</v>
      </c>
      <c r="M211" s="18" t="str">
        <v>ΑΟ ΠΑΛΑΙΟΥ ΦΑΛΗΡΟΥ</v>
      </c>
      <c r="N211" s="18">
        <v>0</v>
      </c>
    </row>
    <row r="212" spans="2:14" x14ac:dyDescent="0.3">
      <c r="B212" s="17">
        <v>211</v>
      </c>
      <c r="C212" s="18" t="str">
        <v>ΑΣ ΑΙΓΙΟΥ ΑΘΗΝΟΔΩΡΟΣ Ο ΑΙ</v>
      </c>
      <c r="D212" s="19">
        <v>0</v>
      </c>
      <c r="L212" s="18">
        <v>211</v>
      </c>
      <c r="M212" s="18" t="str">
        <v>ΑΠΟΕΛ</v>
      </c>
      <c r="N212" s="18">
        <v>0</v>
      </c>
    </row>
    <row r="213" spans="2:14" x14ac:dyDescent="0.3">
      <c r="B213" s="17">
        <v>212</v>
      </c>
      <c r="C213" s="18" t="str">
        <v>ΓΑΣ ΜΑΛΙΩΝ</v>
      </c>
      <c r="D213" s="19">
        <v>0</v>
      </c>
      <c r="L213" s="18">
        <v>212</v>
      </c>
      <c r="M213" s="18" t="str">
        <v>ΓΣ ΑΙΟΛΟΣ ΠΑΤΡΩΝ</v>
      </c>
      <c r="N213" s="18">
        <v>0</v>
      </c>
    </row>
    <row r="214" spans="2:14" x14ac:dyDescent="0.3">
      <c r="B214" s="17">
        <v>213</v>
      </c>
      <c r="C214" s="18" t="str">
        <v>ΑΟ ΡΟΔΟΥ 'Η ΚΑΛΛΙΠΑΤΕΙΡΑ'</v>
      </c>
      <c r="D214" s="19">
        <v>0</v>
      </c>
      <c r="L214" s="18">
        <v>213</v>
      </c>
      <c r="M214" s="18" t="str">
        <v>ΓΣ ΣΧΗΜΑΤΑΡΙΟΥ Ο ΕΡΜΗΣ</v>
      </c>
      <c r="N214" s="18">
        <v>0</v>
      </c>
    </row>
    <row r="215" spans="2:14" x14ac:dyDescent="0.3">
      <c r="B215" s="17">
        <v>214</v>
      </c>
      <c r="C215" s="18" t="str">
        <v>ΑΦ ΘΕΡΜΗΣ ΑΔΩΝΙΣ</v>
      </c>
      <c r="D215" s="19">
        <v>0</v>
      </c>
      <c r="L215" s="18">
        <v>214</v>
      </c>
      <c r="M215" s="18" t="str">
        <v>ΓΑΣ ΜΑΛΙΩΝ</v>
      </c>
      <c r="N215" s="18">
        <v>0</v>
      </c>
    </row>
    <row r="216" spans="2:14" x14ac:dyDescent="0.3">
      <c r="B216" s="17">
        <v>215</v>
      </c>
      <c r="C216" s="18" t="str">
        <v>ΑΟ ΓΛΥΦΑΔΑΣ-ΠΑΝΘΗΡΕΣ</v>
      </c>
      <c r="D216" s="19">
        <v>0</v>
      </c>
      <c r="L216" s="18">
        <v>215</v>
      </c>
      <c r="M216" s="18" t="str">
        <v>ΑΟ ΡΟΔΟΥ 'Η ΚΑΛΛΙΠΑΤΕΙΡΑ'</v>
      </c>
      <c r="N216" s="18">
        <v>0</v>
      </c>
    </row>
    <row r="217" spans="2:14" x14ac:dyDescent="0.3">
      <c r="B217" s="17">
        <v>216</v>
      </c>
      <c r="C217" s="18" t="str">
        <v>ΓΑΣ ΕΥΡΩΤΑ</v>
      </c>
      <c r="D217" s="19">
        <v>0</v>
      </c>
      <c r="L217" s="18">
        <v>216</v>
      </c>
      <c r="M217" s="18" t="str">
        <v>ΑΟ ΓΛΥΦΑΔΑΣ-ΠΑΝΘΗΡΕΣ</v>
      </c>
      <c r="N217" s="18">
        <v>0</v>
      </c>
    </row>
    <row r="218" spans="2:14" x14ac:dyDescent="0.3">
      <c r="B218" s="17">
        <v>217</v>
      </c>
      <c r="C218" s="18" t="str">
        <v>ΑΣ ΔΡΑΜΑΣ Ο ΠΟΛΥΝΙΚΗΣ</v>
      </c>
      <c r="D218" s="19">
        <v>0</v>
      </c>
      <c r="L218" s="18">
        <v>217</v>
      </c>
      <c r="M218" s="18" t="str">
        <v>ΑΣ ΚΕΝΤΑΥΡΟΣ</v>
      </c>
      <c r="N218" s="18">
        <v>0</v>
      </c>
    </row>
    <row r="219" spans="2:14" x14ac:dyDescent="0.3">
      <c r="B219" s="17">
        <v>218</v>
      </c>
      <c r="C219" s="18" t="str">
        <v>ΑΣ ΟΛΥΜΠ.ΧΩΡΙΟΥ "ΦΟΙΒΟΣ"</v>
      </c>
      <c r="D219" s="19">
        <v>0</v>
      </c>
      <c r="L219" s="18">
        <v>218</v>
      </c>
      <c r="M219" s="18" t="str">
        <v>ΑΣ ΔΡΑΜΑΣ Ο ΠΟΛΥΝΙΚΗΣ</v>
      </c>
      <c r="N219" s="18">
        <v>0</v>
      </c>
    </row>
    <row r="220" spans="2:14" x14ac:dyDescent="0.3">
      <c r="B220" s="17">
        <v>219</v>
      </c>
      <c r="C220" s="18" t="str">
        <v>ΑΟ ΜΥΚΟΝΟΥ</v>
      </c>
      <c r="D220" s="19">
        <v>0</v>
      </c>
      <c r="L220" s="18">
        <v>219</v>
      </c>
      <c r="M220" s="18" t="str">
        <v>ΑΣ ΟΛΥΜΠ.ΧΩΡΙΟΥ "ΦΟΙΒΟΣ"</v>
      </c>
      <c r="N220" s="18">
        <v>0</v>
      </c>
    </row>
    <row r="221" spans="2:14" x14ac:dyDescent="0.3">
      <c r="B221" s="17">
        <v>220</v>
      </c>
      <c r="C221" s="18" t="str">
        <v>ΕΥΔΑΜΟΣ ΓΣ ΚΩ</v>
      </c>
      <c r="D221" s="19">
        <v>0</v>
      </c>
      <c r="L221" s="18">
        <v>220</v>
      </c>
      <c r="M221" s="18" t="str">
        <v>ΑΟ ΜΥΚΟΝΟΥ</v>
      </c>
      <c r="N221" s="18">
        <v>0</v>
      </c>
    </row>
    <row r="222" spans="2:14" x14ac:dyDescent="0.3">
      <c r="B222" s="17">
        <v>221</v>
      </c>
      <c r="C222" s="18" t="str">
        <v>ΓΑΣ ΩΡΩΠΙΩΝ</v>
      </c>
      <c r="D222" s="19">
        <v>0</v>
      </c>
      <c r="L222" s="18">
        <v>221</v>
      </c>
      <c r="M222" s="18" t="str">
        <v>ΕΥΔΑΜΟΣ ΓΣ ΚΩ</v>
      </c>
      <c r="N222" s="18">
        <v>0</v>
      </c>
    </row>
    <row r="223" spans="2:14" x14ac:dyDescent="0.3">
      <c r="B223" s="17">
        <v>222</v>
      </c>
      <c r="C223" s="18" t="str">
        <v>ΑΣ "Α.Σ. ΑΘΛΟΣ"</v>
      </c>
      <c r="D223" s="19">
        <v>0</v>
      </c>
      <c r="L223" s="18">
        <v>222</v>
      </c>
      <c r="M223" s="18" t="str">
        <v>ΣΕΔΑΣ ΠΕΡΑΜΑΤΟΣ</v>
      </c>
      <c r="N223" s="18">
        <v>0</v>
      </c>
    </row>
    <row r="224" spans="2:14" x14ac:dyDescent="0.3">
      <c r="B224" s="17">
        <v>223</v>
      </c>
      <c r="C224" s="18" t="str">
        <v>ΣΔΥ ΑΡΓΟΛΙΔΑΣ</v>
      </c>
      <c r="D224" s="19">
        <v>0</v>
      </c>
      <c r="L224" s="18">
        <v>223</v>
      </c>
      <c r="M224" s="18" t="str">
        <v>ΓΑΣ ΩΡΩΠΙΩΝ</v>
      </c>
      <c r="N224" s="18">
        <v>0</v>
      </c>
    </row>
    <row r="225" spans="2:14" x14ac:dyDescent="0.3">
      <c r="B225" s="17">
        <v>224</v>
      </c>
      <c r="C225" s="18" t="str">
        <v>ΑΟ ΑΡΙΩΝΑΣ ΚΟΥΦΑΛΙΩΝ</v>
      </c>
      <c r="D225" s="19">
        <v>0</v>
      </c>
      <c r="L225" s="18">
        <v>224</v>
      </c>
      <c r="M225" s="18" t="str">
        <v>ΑΣ "Α.Σ. ΑΘΛΟΣ"</v>
      </c>
      <c r="N225" s="18">
        <v>0</v>
      </c>
    </row>
    <row r="226" spans="2:14" x14ac:dyDescent="0.3">
      <c r="B226" s="17">
        <v>225</v>
      </c>
      <c r="C226" s="18" t="str">
        <v>ΣΚΑ ΠΑΡΑΜΥΘΙΑΣ</v>
      </c>
      <c r="D226" s="19">
        <v>0</v>
      </c>
      <c r="L226" s="18">
        <v>225</v>
      </c>
      <c r="M226" s="18" t="str">
        <v>ΣΔΥ ΑΡΓΟΛΙΔΑΣ</v>
      </c>
      <c r="N226" s="18">
        <v>0</v>
      </c>
    </row>
    <row r="227" spans="2:14" x14ac:dyDescent="0.3">
      <c r="B227" s="17">
        <v>226</v>
      </c>
      <c r="C227" s="18" t="str">
        <v>ΑΟ ΣΠΑΡΤΑΚΟΣ ΙΩΑΝΝΙΝΩΝ</v>
      </c>
      <c r="D227" s="19">
        <v>0</v>
      </c>
      <c r="L227" s="18">
        <v>226</v>
      </c>
      <c r="M227" s="18" t="str">
        <v>ΑΟ ΑΡΙΩΝΑΣ ΚΟΥΦΑΛΙΩΝ</v>
      </c>
      <c r="N227" s="18">
        <v>0</v>
      </c>
    </row>
    <row r="228" spans="2:14" x14ac:dyDescent="0.3">
      <c r="B228" s="17">
        <v>227</v>
      </c>
      <c r="C228" s="18" t="str">
        <v>ΠΑΚ ΘΕΣ/ΝΙΚΗΣ ΟΛΥΜΠΙΑΔΑ</v>
      </c>
      <c r="D228" s="19">
        <v>0</v>
      </c>
      <c r="L228" s="18">
        <v>227</v>
      </c>
      <c r="M228" s="18" t="str">
        <v>ΣΚΑ ΠΑΡΑΜΥΘΙΑΣ</v>
      </c>
      <c r="N228" s="18">
        <v>0</v>
      </c>
    </row>
    <row r="229" spans="2:14" x14ac:dyDescent="0.3">
      <c r="B229" s="17">
        <v>228</v>
      </c>
      <c r="C229" s="18" t="str">
        <v>ΑΓΣ ΑΡΙΩΝ ΠΑΤΡΩΝ</v>
      </c>
      <c r="D229" s="19">
        <v>0</v>
      </c>
      <c r="L229" s="18">
        <v>228</v>
      </c>
      <c r="M229" s="18" t="str">
        <v>ΑΟ ΣΠΑΡΤΑΚΟΣ ΙΩΑΝΝΙΝΩΝ</v>
      </c>
      <c r="N229" s="18">
        <v>0</v>
      </c>
    </row>
    <row r="230" spans="2:14" x14ac:dyDescent="0.3">
      <c r="B230" s="17">
        <v>229</v>
      </c>
      <c r="C230" s="18" t="str">
        <v>ΑΟ ΝΕΩΝ ΑΡΓΥΡΟΥΠΟΛΗΣ ΕΛΛΗΝΙΚΟΥ</v>
      </c>
      <c r="D230" s="19">
        <v>0</v>
      </c>
      <c r="L230" s="18">
        <v>229</v>
      </c>
      <c r="M230" s="18" t="str">
        <v>ΓΣ ΒΙΤΣΕΝΤΖΟΣ ΚΟΡΝΑΡΟΣ</v>
      </c>
      <c r="N230" s="18">
        <v>0</v>
      </c>
    </row>
    <row r="231" spans="2:14" x14ac:dyDescent="0.3">
      <c r="B231" s="17">
        <v>230</v>
      </c>
      <c r="C231" s="18" t="str">
        <v>ΓΣ ΒΕΛΟΣ ΠΑΛΑΙΟΥ ΦΑΛΗΡΟΥ</v>
      </c>
      <c r="D231" s="19">
        <v>0</v>
      </c>
      <c r="L231" s="18">
        <v>230</v>
      </c>
      <c r="M231" s="18" t="str">
        <v>ΠΑΚ ΘΕΣ/ΝΙΚΗΣ ΟΛΥΜΠΙΑΔΑ</v>
      </c>
      <c r="N231" s="18">
        <v>0</v>
      </c>
    </row>
    <row r="232" spans="2:14" x14ac:dyDescent="0.3">
      <c r="B232" s="17">
        <v>231</v>
      </c>
      <c r="C232" s="18" t="str">
        <v>ΑΟ ΠΕΥΚΗΣ</v>
      </c>
      <c r="D232" s="19">
        <v>0</v>
      </c>
      <c r="L232" s="18">
        <v>231</v>
      </c>
      <c r="M232" s="18" t="str">
        <v>ΦΙΛ.ΛΕΣΧΗ ΑΙΓΙΟΥ</v>
      </c>
      <c r="N232" s="18">
        <v>0</v>
      </c>
    </row>
    <row r="233" spans="2:14" x14ac:dyDescent="0.3">
      <c r="B233" s="17">
        <v>232</v>
      </c>
      <c r="C233" s="18" t="str">
        <v>ΠΑΣ ΡΗΣΣΟΣ ΚΟΜΟΤΗΝΗΣ</v>
      </c>
      <c r="D233" s="19">
        <v>0</v>
      </c>
      <c r="L233" s="18">
        <v>232</v>
      </c>
      <c r="M233" s="18" t="str">
        <v>ΑΟ ΝΕΩΝ ΑΡΓΥΡΟΥΠΟΛΗΣ ΕΛΛΗΝΙΚΟΥ</v>
      </c>
      <c r="N233" s="18">
        <v>0</v>
      </c>
    </row>
    <row r="234" spans="2:14" x14ac:dyDescent="0.3">
      <c r="B234" s="17">
        <v>233</v>
      </c>
      <c r="C234" s="18" t="str">
        <v>ΠΑΣ ΖΩΓΡΑΦΟΥ</v>
      </c>
      <c r="D234" s="19">
        <v>0</v>
      </c>
      <c r="L234" s="18">
        <v>233</v>
      </c>
      <c r="M234" s="18" t="str">
        <v>ΓΣ ΒΕΛΟΣ ΠΑΛΑΙΟΥ ΦΑΛΗΡΟΥ</v>
      </c>
      <c r="N234" s="18">
        <v>0</v>
      </c>
    </row>
    <row r="235" spans="2:14" x14ac:dyDescent="0.3">
      <c r="B235" s="17">
        <v>234</v>
      </c>
      <c r="C235" s="18" t="str">
        <v>ΓΑΣ ΠΑΙΑΝΙΑΣ</v>
      </c>
      <c r="D235" s="19">
        <v>0</v>
      </c>
      <c r="L235" s="18">
        <v>234</v>
      </c>
      <c r="M235" s="18" t="str">
        <v>ΑΟ ΠΕΥΚΗΣ</v>
      </c>
      <c r="N235" s="18">
        <v>0</v>
      </c>
    </row>
    <row r="236" spans="2:14" x14ac:dyDescent="0.3">
      <c r="B236" s="17">
        <v>235</v>
      </c>
      <c r="C236" s="18" t="str">
        <v>ΓΑΣ ΙΕΡΑΠΕΤΡΑΣ</v>
      </c>
      <c r="D236" s="19">
        <v>0</v>
      </c>
      <c r="L236" s="18">
        <v>235</v>
      </c>
      <c r="M236" s="18" t="str">
        <v>ΠΑΣ ΡΗΣΣΟΣ ΚΟΜΟΤΗΝΗΣ</v>
      </c>
      <c r="N236" s="18">
        <v>0</v>
      </c>
    </row>
    <row r="237" spans="2:14" x14ac:dyDescent="0.3">
      <c r="B237" s="17">
        <v>236</v>
      </c>
      <c r="C237" s="18" t="str">
        <v>ΑΟ ΗΦΑΙΣΤΙΑ</v>
      </c>
      <c r="D237" s="19">
        <v>0</v>
      </c>
      <c r="L237" s="18">
        <v>236</v>
      </c>
      <c r="M237" s="18" t="str">
        <v>ΠΑΣ ΖΩΓΡΑΦΟΥ</v>
      </c>
      <c r="N237" s="18">
        <v>0</v>
      </c>
    </row>
    <row r="238" spans="2:14" x14ac:dyDescent="0.3">
      <c r="B238" s="17">
        <v>237</v>
      </c>
      <c r="C238" s="18" t="str">
        <v>ΑΟ ΔΙΑΣ ΟΛΥΜΠ.ΧΩΡΙΟΥ</v>
      </c>
      <c r="D238" s="19">
        <v>0</v>
      </c>
      <c r="L238" s="18">
        <v>237</v>
      </c>
      <c r="M238" s="18" t="str">
        <v>ΓΑΣ ΠΑΙΑΝΙΑΣ</v>
      </c>
      <c r="N238" s="18">
        <v>0</v>
      </c>
    </row>
    <row r="239" spans="2:14" x14ac:dyDescent="0.3">
      <c r="B239" s="17">
        <v>238</v>
      </c>
      <c r="C239" s="18" t="str">
        <v>ΑΓΕ ΠΥΡΓΟΥ</v>
      </c>
      <c r="D239" s="19">
        <v>0</v>
      </c>
      <c r="L239" s="18">
        <v>238</v>
      </c>
      <c r="M239" s="18" t="str">
        <v>ΓΑΣ ΙΕΡΑΠΕΤΡΑΣ</v>
      </c>
      <c r="N239" s="18">
        <v>0</v>
      </c>
    </row>
    <row r="240" spans="2:14" x14ac:dyDescent="0.3">
      <c r="B240" s="17">
        <v>239</v>
      </c>
      <c r="C240" s="18" t="str">
        <v>ΙΠΠΟΚΡΑΤΗΣ Ο ΚΩΟΣ</v>
      </c>
      <c r="D240" s="19">
        <v>0</v>
      </c>
      <c r="L240" s="18">
        <v>239</v>
      </c>
      <c r="M240" s="18" t="str">
        <v>ΑΟ ΗΦΑΙΣΤΙΑ</v>
      </c>
      <c r="N240" s="18">
        <v>0</v>
      </c>
    </row>
    <row r="241" spans="2:14" x14ac:dyDescent="0.3">
      <c r="B241" s="17">
        <v>240</v>
      </c>
      <c r="C241" s="18" t="str">
        <v>ΣΚΑ ΙΩΑΝΝΙΝΩΝ</v>
      </c>
      <c r="D241" s="19">
        <v>0</v>
      </c>
      <c r="L241" s="18">
        <v>240</v>
      </c>
      <c r="M241" s="18" t="str">
        <v>ΑΣ Ν.ΟΡΕΣΤΙΑΔΑΣ ΠΟΛΥΝΙΚΗΣ</v>
      </c>
      <c r="N241" s="18">
        <v>0</v>
      </c>
    </row>
    <row r="242" spans="2:14" x14ac:dyDescent="0.3">
      <c r="B242" s="17">
        <v>241</v>
      </c>
      <c r="C242" s="18" t="str">
        <v>ΑΣ ΠΑΤΜΟΥ ΞΑΝΘΟΣ ΠΑΤΜΙΟΣ</v>
      </c>
      <c r="D242" s="19">
        <v>0</v>
      </c>
      <c r="L242" s="18">
        <v>241</v>
      </c>
      <c r="M242" s="18" t="str">
        <v>ΑΟ ΔΙΑΣ ΟΛΥΜΠ.ΧΩΡΙΟΥ</v>
      </c>
      <c r="N242" s="18">
        <v>0</v>
      </c>
    </row>
    <row r="243" spans="2:14" x14ac:dyDescent="0.3">
      <c r="B243" s="17">
        <v>242</v>
      </c>
      <c r="C243" s="18" t="str">
        <v>ΠΑΛΜΟ2Σ</v>
      </c>
      <c r="D243" s="19">
        <v>0</v>
      </c>
      <c r="L243" s="18">
        <v>242</v>
      </c>
      <c r="M243" s="18" t="str">
        <v>ΙΠΠΟΚΡΑΤΗΣ Ο ΚΩΟΣ</v>
      </c>
      <c r="N243" s="18">
        <v>0</v>
      </c>
    </row>
    <row r="244" spans="2:14" x14ac:dyDescent="0.3">
      <c r="B244" s="17">
        <v>243</v>
      </c>
      <c r="C244" s="18" t="str">
        <v>ΑΣ ΚΟΛΛΕΓΙΟΥ ΝΤΕΡΗ</v>
      </c>
      <c r="D244" s="19">
        <v>0</v>
      </c>
      <c r="L244" s="18">
        <v>243</v>
      </c>
      <c r="M244" s="18" t="str">
        <v>ΣΚΑ ΙΩΑΝΝΙΝΩΝ</v>
      </c>
      <c r="N244" s="18">
        <v>0</v>
      </c>
    </row>
    <row r="245" spans="2:14" x14ac:dyDescent="0.3">
      <c r="B245" s="17">
        <v>244</v>
      </c>
      <c r="C245" s="18" t="str">
        <v>ΛΕΟΝΤΕΣ ΠΑΝΟΡΑΜΑΤΟΣ</v>
      </c>
      <c r="D245" s="19">
        <v>0</v>
      </c>
      <c r="L245" s="18">
        <v>244</v>
      </c>
      <c r="M245" s="18" t="str">
        <v>ΑΣ ΠΑΤΜΟΥ ΞΑΝΘΟΣ ΠΑΤΜΙΟΣ</v>
      </c>
      <c r="N245" s="18">
        <v>0</v>
      </c>
    </row>
    <row r="246" spans="2:14" x14ac:dyDescent="0.3">
      <c r="B246" s="17">
        <v>245</v>
      </c>
      <c r="C246" s="18" t="str">
        <v>ΑΣ ΠΑΝΟΡΑΜΑ</v>
      </c>
      <c r="D246" s="19">
        <v>0</v>
      </c>
      <c r="L246" s="18">
        <v>245</v>
      </c>
      <c r="M246" s="18" t="str">
        <v>ΑΣ Η ΝΙΚΗ ΤΗΣ ΡΟΔΟΥ</v>
      </c>
      <c r="N246" s="18">
        <v>0</v>
      </c>
    </row>
    <row r="247" spans="2:14" x14ac:dyDescent="0.3">
      <c r="B247" s="17">
        <v>246</v>
      </c>
      <c r="C247" s="18" t="str">
        <v>ΑΣ ΙΩΑΝΝΗΣ ΚΑΠΟΔΙΣΤΡΙΑΣ</v>
      </c>
      <c r="D247" s="19">
        <v>0</v>
      </c>
      <c r="L247" s="18">
        <v>246</v>
      </c>
      <c r="M247" s="18" t="str">
        <v>ΠΑΛΜΟ2Σ</v>
      </c>
      <c r="N247" s="18">
        <v>0</v>
      </c>
    </row>
    <row r="248" spans="2:14" x14ac:dyDescent="0.3">
      <c r="B248" s="17">
        <v>247</v>
      </c>
      <c r="C248" s="18" t="str">
        <v>ΑΟ ΠΑΡΟΥ</v>
      </c>
      <c r="D248" s="19">
        <v>0</v>
      </c>
      <c r="L248" s="18">
        <v>247</v>
      </c>
      <c r="M248" s="18" t="str">
        <v>ΓΣ ΕΡΜΗΣ ΙΛΙΟΥ</v>
      </c>
      <c r="N248" s="18">
        <v>0</v>
      </c>
    </row>
    <row r="249" spans="2:14" x14ac:dyDescent="0.3">
      <c r="B249" s="17">
        <v>248</v>
      </c>
      <c r="C249" s="18" t="str">
        <v>ΠΑΣ ΦΛΩΡΙΝΑ</v>
      </c>
      <c r="D249" s="19">
        <v>0</v>
      </c>
      <c r="L249" s="18">
        <v>248</v>
      </c>
      <c r="M249" s="18" t="str">
        <v>ΛΕΟΝΤΕΣ ΠΑΝΟΡΑΜΑΤΟΣ</v>
      </c>
      <c r="N249" s="18">
        <v>0</v>
      </c>
    </row>
    <row r="250" spans="2:14" x14ac:dyDescent="0.3">
      <c r="B250" s="17">
        <v>249</v>
      </c>
      <c r="C250" s="18" t="str">
        <v>ΑΣ ΘΗΡΑΣ "ΗΦΑΙΣΤΟΣ"</v>
      </c>
      <c r="D250" s="19">
        <v>0</v>
      </c>
      <c r="L250" s="18">
        <v>249</v>
      </c>
      <c r="M250" s="18" t="str">
        <v>ΑΣ ΠΑΝΟΡΑΜΑ</v>
      </c>
      <c r="N250" s="18">
        <v>0</v>
      </c>
    </row>
    <row r="251" spans="2:14" x14ac:dyDescent="0.3">
      <c r="B251" s="17">
        <v>250</v>
      </c>
      <c r="C251" s="18" t="str">
        <v>ΑΟ ΒΑΡΗΣ ΔΡΟΜΕΑΣ</v>
      </c>
      <c r="D251" s="19">
        <v>0</v>
      </c>
      <c r="L251" s="18">
        <v>250</v>
      </c>
      <c r="M251" s="18" t="str">
        <v>ΑΣ ΙΩΑΝΝΗΣ ΚΑΠΟΔΙΣΤΡΙΑΣ</v>
      </c>
      <c r="N251" s="18">
        <v>0</v>
      </c>
    </row>
    <row r="252" spans="2:14" x14ac:dyDescent="0.3">
      <c r="B252" s="17">
        <v>251</v>
      </c>
      <c r="C252" s="18" t="str">
        <v>ΠΑΣ ΑΛΜΩΠΙΑΣ-ΙΚΑΡΟΣ</v>
      </c>
      <c r="D252" s="19">
        <v>0</v>
      </c>
      <c r="L252" s="18">
        <v>251</v>
      </c>
      <c r="M252" s="18" t="str">
        <v>ΠΑΣ ΦΛΩΡΙΝΑ</v>
      </c>
      <c r="N252" s="18">
        <v>0</v>
      </c>
    </row>
    <row r="253" spans="2:14" x14ac:dyDescent="0.3">
      <c r="B253" s="17">
        <v>252</v>
      </c>
      <c r="C253" s="18" t="str">
        <v>ΑΓΣ "ΝΙΚΗ ΠΑΤΡΑΣ"</v>
      </c>
      <c r="D253" s="19">
        <v>0</v>
      </c>
      <c r="L253" s="18">
        <v>252</v>
      </c>
      <c r="M253" s="18" t="str">
        <v>ΑΣ ΘΗΡΑΣ "ΗΦΑΙΣΤΟΣ"</v>
      </c>
      <c r="N253" s="18">
        <v>0</v>
      </c>
    </row>
    <row r="254" spans="2:14" x14ac:dyDescent="0.3">
      <c r="B254" s="17">
        <v>253</v>
      </c>
      <c r="C254" s="18" t="str">
        <v>ΓΣ ΑΙΑΝΤΑΣ ΤΗΝΟΥ</v>
      </c>
      <c r="D254" s="19">
        <v>0</v>
      </c>
      <c r="L254" s="18">
        <v>253</v>
      </c>
      <c r="M254" s="18" t="str">
        <v>ΑΟ ΒΑΡΗΣ ΔΡΟΜΕΑΣ</v>
      </c>
      <c r="N254" s="18">
        <v>0</v>
      </c>
    </row>
    <row r="255" spans="2:14" x14ac:dyDescent="0.3">
      <c r="B255" s="17">
        <v>254</v>
      </c>
      <c r="C255" s="18" t="str">
        <v>ΕΡΜΗΣ ΚΩΝΣΤΑΝ/ΠΟΛΗΣ 1877</v>
      </c>
      <c r="D255" s="19">
        <v>0</v>
      </c>
      <c r="L255" s="18">
        <v>254</v>
      </c>
      <c r="M255" s="18" t="str">
        <v>ΠΑΣ ΠΡΩΤ/ΤΩΝ ΚΟΜΟΤΗΝΗΣ</v>
      </c>
      <c r="N255" s="18">
        <v>0</v>
      </c>
    </row>
    <row r="256" spans="2:14" x14ac:dyDescent="0.3">
      <c r="B256" s="17">
        <v>255</v>
      </c>
      <c r="C256" s="18" t="str">
        <v>ΓΣ ΦΙΛΑΘΛ.ΜΥΤΙΛΗΝΗΣ</v>
      </c>
      <c r="D256" s="19">
        <v>0</v>
      </c>
      <c r="L256" s="18">
        <v>255</v>
      </c>
      <c r="M256" s="18" t="str">
        <v>ΣΥΛ.ΔΡΟΜΕΩΝ ΝΑΥΠΑΚΤΟΥ</v>
      </c>
      <c r="N256" s="18">
        <v>0</v>
      </c>
    </row>
    <row r="257" spans="2:14" x14ac:dyDescent="0.3">
      <c r="B257" s="17">
        <v>256</v>
      </c>
      <c r="C257" s="18" t="str">
        <v>ΓΣ ΑΘΛΗΣΗ ΠΥΡΓΟΥ</v>
      </c>
      <c r="D257" s="19">
        <v>0</v>
      </c>
      <c r="L257" s="18">
        <v>256</v>
      </c>
      <c r="M257" s="18" t="str">
        <v>ΑΣ ΑΡΤΑΣ "ΤΙΤΑΝΕΣ"</v>
      </c>
      <c r="N257" s="18">
        <v>0</v>
      </c>
    </row>
    <row r="258" spans="2:14" x14ac:dyDescent="0.3">
      <c r="B258" s="17">
        <v>257</v>
      </c>
      <c r="C258" s="18" t="str">
        <v>ΑΝΑΓΕΝΝΗΣΗ ΠΕΥΚΗΣ ΓΣ</v>
      </c>
      <c r="D258" s="19">
        <v>0</v>
      </c>
      <c r="L258" s="18">
        <v>257</v>
      </c>
      <c r="M258" s="18" t="str">
        <v>ΑΟ ΚΕΡΚΥΡΑΣ 2015</v>
      </c>
      <c r="N258" s="18">
        <v>0</v>
      </c>
    </row>
    <row r="259" spans="2:14" x14ac:dyDescent="0.3">
      <c r="B259" s="17">
        <v>258</v>
      </c>
      <c r="C259" s="18" t="str">
        <v>ΑΣ ΑΘΛ.ΑΚΑΔ.ΧΑΛΚΙΔΑΣ</v>
      </c>
      <c r="D259" s="19">
        <v>0</v>
      </c>
      <c r="L259" s="18">
        <v>258</v>
      </c>
      <c r="M259" s="18" t="str">
        <v>ΠΑΣ ΑΛΜΩΠΙΑΣ-ΙΚΑΡΟΣ</v>
      </c>
      <c r="N259" s="18">
        <v>0</v>
      </c>
    </row>
    <row r="260" spans="2:14" x14ac:dyDescent="0.3">
      <c r="B260" s="17">
        <v>259</v>
      </c>
      <c r="C260" s="18" t="str">
        <v>ΑΘΛΗΤΙΚΗ ΠΑΙΔΕΙΑ</v>
      </c>
      <c r="D260" s="19">
        <v>0</v>
      </c>
      <c r="L260" s="18">
        <v>259</v>
      </c>
      <c r="M260" s="18" t="str">
        <v>ΑΓΣ "ΝΙΚΗ ΠΑΤΡΑΣ"</v>
      </c>
      <c r="N260" s="18">
        <v>0</v>
      </c>
    </row>
    <row r="261" spans="2:14" x14ac:dyDescent="0.3">
      <c r="B261" s="17">
        <v>260</v>
      </c>
      <c r="C261" s="18" t="str">
        <v>ΑΙΟΛΟΣ ΧΑΛΑΝΔΡΙΟΥ-ΣΤΙΒΟΣ</v>
      </c>
      <c r="D261" s="19">
        <v>0</v>
      </c>
      <c r="L261" s="18">
        <v>260</v>
      </c>
      <c r="M261" s="18" t="str">
        <v>ΓΣ ΑΙΑΝΤΑΣ ΤΗΝΟΥ</v>
      </c>
      <c r="N261" s="18">
        <v>0</v>
      </c>
    </row>
    <row r="262" spans="2:14" x14ac:dyDescent="0.3">
      <c r="B262" s="17">
        <v>261</v>
      </c>
      <c r="C262" s="18" t="str">
        <v>ΕΝ.ΚΑΖΩΝΗΣ-ΚΑΛΥΜΝΟΣ 2000</v>
      </c>
      <c r="D262" s="19">
        <v>0</v>
      </c>
      <c r="L262" s="18">
        <v>261</v>
      </c>
      <c r="M262" s="18" t="str">
        <v>ΕΡΜΗΣ ΚΩΝΣΤΑΝ/ΠΟΛΗΣ 1877</v>
      </c>
      <c r="N262" s="18">
        <v>0</v>
      </c>
    </row>
    <row r="263" spans="2:14" x14ac:dyDescent="0.3">
      <c r="B263" s="17">
        <v>262</v>
      </c>
      <c r="C263" s="18" t="str">
        <v>ΓΣ ΑΘΛΟΣ ΚΕΡΑΤΣΙΝΙ-ΔΡΑΠET</v>
      </c>
      <c r="D263" s="19">
        <v>0</v>
      </c>
      <c r="L263" s="18">
        <v>262</v>
      </c>
      <c r="M263" s="18" t="str">
        <v>ΓΣ ΦΙΛΑΘΛ.ΜΥΤΙΛΗΝΗΣ</v>
      </c>
      <c r="N263" s="18">
        <v>0</v>
      </c>
    </row>
    <row r="264" spans="2:14" x14ac:dyDescent="0.3">
      <c r="B264" s="17">
        <v>263</v>
      </c>
      <c r="C264" s="18" t="str">
        <v>ΑΣ ΚΟΡΩΠΙΟΥ ΓΣ ΠΑΠΑΣΙΔΕΡΗ</v>
      </c>
      <c r="D264" s="19">
        <v>0</v>
      </c>
      <c r="L264" s="18">
        <v>263</v>
      </c>
      <c r="M264" s="18" t="str">
        <v>ΓΣ ΑΘΛΗΣΗ ΠΥΡΓΟΥ</v>
      </c>
      <c r="N264" s="18">
        <v>0</v>
      </c>
    </row>
    <row r="265" spans="2:14" x14ac:dyDescent="0.3">
      <c r="B265" s="17">
        <v>264</v>
      </c>
      <c r="C265" s="18" t="str">
        <v>ΑΘΗΝΑΙΚΟΣ ΟΜ.ΑΘΛΗΤΙΣΜΟΥ</v>
      </c>
      <c r="D265" s="19">
        <v>0</v>
      </c>
      <c r="L265" s="18">
        <v>264</v>
      </c>
      <c r="M265" s="18" t="str">
        <v>ΑΘΛ.ΚΕΝΤΡΟ ΠΡΟΜΗΘΕΑΣ</v>
      </c>
      <c r="N265" s="18">
        <v>0</v>
      </c>
    </row>
    <row r="266" spans="2:14" x14ac:dyDescent="0.3">
      <c r="B266" s="17">
        <v>265</v>
      </c>
      <c r="C266" s="18" t="str">
        <v>ΣΦΣ ΘΕΣ/ΝΙΚΗΣ ΔΕΥΚΑΛΙΩΝ</v>
      </c>
      <c r="D266" s="19">
        <v>0</v>
      </c>
      <c r="L266" s="18">
        <v>265</v>
      </c>
      <c r="M266" s="18" t="str">
        <v>ΑΝΑΓΕΝΝΗΣΗ ΠΕΥΚΗΣ ΓΣ</v>
      </c>
      <c r="N266" s="18">
        <v>0</v>
      </c>
    </row>
    <row r="267" spans="2:14" x14ac:dyDescent="0.3">
      <c r="B267" s="17">
        <v>266</v>
      </c>
      <c r="C267" s="18" t="str">
        <v>ΑΣ ΝΕΜΕΑ 2016</v>
      </c>
      <c r="D267" s="19">
        <v>0</v>
      </c>
      <c r="L267" s="18">
        <v>266</v>
      </c>
      <c r="M267" s="18" t="str">
        <v>ΑΣ ΑΘΛ.ΑΚΑΔ.ΧΑΛΚΙΔΑΣ</v>
      </c>
      <c r="N267" s="18">
        <v>0</v>
      </c>
    </row>
    <row r="268" spans="2:14" x14ac:dyDescent="0.3">
      <c r="B268" s="17">
        <v>267</v>
      </c>
      <c r="C268" s="18" t="str">
        <v>ΓΣ ΑΕΘΛΟΝ ΙΛΙΟΥ</v>
      </c>
      <c r="D268" s="19">
        <v>0</v>
      </c>
      <c r="L268" s="18">
        <v>267</v>
      </c>
      <c r="M268" s="18" t="str">
        <v>ΕΝ.ΚΑΖΩΝΗΣ-ΚΑΛΥΜΝΟΣ 2000</v>
      </c>
      <c r="N268" s="18">
        <v>0</v>
      </c>
    </row>
    <row r="269" spans="2:14" x14ac:dyDescent="0.3">
      <c r="B269" s="17">
        <v>268</v>
      </c>
      <c r="C269" s="18" t="str">
        <v>ΔΕΑΣ ΔΑΦΝΗ ΡΟΔΟΥ</v>
      </c>
      <c r="D269" s="19">
        <v>0</v>
      </c>
      <c r="L269" s="18">
        <v>268</v>
      </c>
      <c r="M269" s="18" t="str">
        <v>ΓΑΣ ΠΕΡΑΜΑΤΟΣ ΜΥΛΟΠΟΤΑΜΟΥ</v>
      </c>
      <c r="N269" s="18">
        <v>0</v>
      </c>
    </row>
    <row r="270" spans="2:14" x14ac:dyDescent="0.3">
      <c r="B270" s="17">
        <v>269</v>
      </c>
      <c r="C270" s="18" t="str">
        <v>ΓΣ ΧΑΝΙΩΝ ΝΕΑΡΧΟΣ</v>
      </c>
      <c r="D270" s="19">
        <v>0</v>
      </c>
      <c r="L270" s="18">
        <v>269</v>
      </c>
      <c r="M270" s="18" t="str">
        <v>ΑΣ ΚΟΡΩΠΙΟΥ ΓΣ ΠΑΠΑΣΙΔΕΡΗ</v>
      </c>
      <c r="N270" s="18">
        <v>0</v>
      </c>
    </row>
    <row r="271" spans="2:14" x14ac:dyDescent="0.3">
      <c r="B271" s="17">
        <v>270</v>
      </c>
      <c r="C271" s="18" t="str">
        <v>ΑΜΣ ΑΝΑΓ/ΣΗ ΠΑΝΟΡΑΜΑΤΟΣ</v>
      </c>
      <c r="D271" s="19">
        <v>0</v>
      </c>
      <c r="L271" s="18">
        <v>270</v>
      </c>
      <c r="M271" s="18" t="str">
        <v>ΣΦΣ ΘΕΣ/ΝΙΚΗΣ ΔΕΥΚΑΛΙΩΝ</v>
      </c>
      <c r="N271" s="18">
        <v>0</v>
      </c>
    </row>
    <row r="272" spans="2:14" x14ac:dyDescent="0.3">
      <c r="B272" s="17">
        <v>271</v>
      </c>
      <c r="C272" s="18" t="str">
        <v>ΑΜΣ ΠΝΟΗ</v>
      </c>
      <c r="D272" s="19">
        <v>0</v>
      </c>
      <c r="L272" s="18">
        <v>271</v>
      </c>
      <c r="M272" s="18" t="str">
        <v>ΑΣ ΝΕΜΕΑ 2016</v>
      </c>
      <c r="N272" s="18">
        <v>0</v>
      </c>
    </row>
    <row r="273" spans="2:14" x14ac:dyDescent="0.3">
      <c r="B273" s="17">
        <v>272</v>
      </c>
      <c r="C273" s="18" t="str">
        <v>ΓΣ ΧΑΡΙΛΑΟΣ ΤΡΙΚΟΥΠΗΣ ΜΕΣ</v>
      </c>
      <c r="D273" s="19">
        <v>0</v>
      </c>
      <c r="L273" s="18">
        <v>272</v>
      </c>
      <c r="M273" s="18" t="str">
        <v>ΓΣ ΑΕΘΛΟΝ ΙΛΙΟΥ</v>
      </c>
      <c r="N273" s="18">
        <v>0</v>
      </c>
    </row>
    <row r="274" spans="2:14" x14ac:dyDescent="0.3">
      <c r="B274" s="17">
        <v>273</v>
      </c>
      <c r="C274" s="18" t="str">
        <v>ΑΣ ΒΕΛΟΣ ΑΛΕΞΑΝΔΡΕΙΑΣ</v>
      </c>
      <c r="D274" s="19">
        <v>0</v>
      </c>
      <c r="L274" s="18">
        <v>273</v>
      </c>
      <c r="M274" s="18" t="str">
        <v>ΓΣ ΧΑΝΙΩΝ ΝΕΑΡΧΟΣ</v>
      </c>
      <c r="N274" s="18">
        <v>0</v>
      </c>
    </row>
    <row r="275" spans="2:14" x14ac:dyDescent="0.3">
      <c r="B275" s="17">
        <v>274</v>
      </c>
      <c r="C275" s="18" t="str">
        <v>ΣΚΑ ΧΟΛΑΡΓΟΥ-ΠΑΠΑΓΟΥ</v>
      </c>
      <c r="D275" s="19">
        <v>0</v>
      </c>
      <c r="L275" s="18">
        <v>274</v>
      </c>
      <c r="M275" s="18" t="str">
        <v>ΑΜΣ ΑΝΑΓ/ΣΗ ΠΑΝΟΡΑΜΑΤΟΣ</v>
      </c>
      <c r="N275" s="18">
        <v>0</v>
      </c>
    </row>
    <row r="276" spans="2:14" x14ac:dyDescent="0.3">
      <c r="B276" s="17">
        <v>275</v>
      </c>
      <c r="C276" s="18" t="str">
        <v>ΑΣ ΦΛΩΡΙΝΑΣ ΣΠΑΡΤΑΚΟΣ</v>
      </c>
      <c r="D276" s="19">
        <v>0</v>
      </c>
      <c r="L276" s="18">
        <v>275</v>
      </c>
      <c r="M276" s="18" t="str">
        <v>ΑΜΣ ΠΝΟΗ</v>
      </c>
      <c r="N276" s="18">
        <v>0</v>
      </c>
    </row>
    <row r="277" spans="2:14" x14ac:dyDescent="0.3">
      <c r="B277" s="17">
        <v>276</v>
      </c>
      <c r="C277" s="18" t="str">
        <v>ΑΣ ΥΓΕΙΑΣ ΑΡΚΑΛΟΧΩΡΙΟΥ</v>
      </c>
      <c r="D277" s="19">
        <v>0</v>
      </c>
      <c r="L277" s="18">
        <v>276</v>
      </c>
      <c r="M277" s="18" t="str">
        <v>ΓΣ ΧΑΡΙΛΑΟΣ ΤΡΙΚΟΥΠΗΣ ΜΕΣ</v>
      </c>
      <c r="N277" s="18">
        <v>0</v>
      </c>
    </row>
    <row r="278" spans="2:14" x14ac:dyDescent="0.3">
      <c r="B278" s="17">
        <v>277</v>
      </c>
      <c r="C278" s="18" t="str">
        <v>ΟΦΚΑ ΟΙ ΡΟΔΙΟΝΙΚΕΣ</v>
      </c>
      <c r="D278" s="19">
        <v>0</v>
      </c>
      <c r="L278" s="18">
        <v>277</v>
      </c>
      <c r="M278" s="18" t="str">
        <v>ΣΚΑ ΧΟΛΑΡΓΟΥ-ΠΑΠΑΓΟΥ</v>
      </c>
      <c r="N278" s="18">
        <v>0</v>
      </c>
    </row>
    <row r="279" spans="2:14" x14ac:dyDescent="0.3">
      <c r="B279" s="17">
        <v>278</v>
      </c>
      <c r="C279" s="18" t="str">
        <v>ΦΟ ΑΡΙΔΑΙΑΣ Φ.Ο.Α.</v>
      </c>
      <c r="D279" s="19">
        <v>0</v>
      </c>
      <c r="L279" s="18">
        <v>278</v>
      </c>
      <c r="M279" s="18" t="str">
        <v>ΑΣ ΦΛΩΡΙΝΑΣ ΣΠΑΡΤΑΚΟΣ</v>
      </c>
      <c r="N279" s="18">
        <v>0</v>
      </c>
    </row>
    <row r="280" spans="2:14" x14ac:dyDescent="0.3">
      <c r="B280" s="17">
        <v>279</v>
      </c>
      <c r="C280" s="18" t="str">
        <v>ΑΚ.ΠΟΔ.ΚΙΛΚΙΣ ΑΛΕΞΑΝΔΡΟΣ</v>
      </c>
      <c r="D280" s="19">
        <v>0</v>
      </c>
      <c r="L280" s="18">
        <v>279</v>
      </c>
      <c r="M280" s="18" t="str">
        <v>ΓΣ ΑΝΑΓΕΝΝΗΣΙΣ ΠΥΡΓΟΥ</v>
      </c>
      <c r="N280" s="18">
        <v>0</v>
      </c>
    </row>
    <row r="281" spans="2:14" x14ac:dyDescent="0.3">
      <c r="B281" s="17">
        <v>280</v>
      </c>
      <c r="C281" s="18" t="str">
        <v>ΚΑ ΗΡΑΚΛΕΙΟΥ-ΑΘΛΟΔΡΑΣΗ</v>
      </c>
      <c r="D281" s="19">
        <v>0</v>
      </c>
      <c r="L281" s="18">
        <v>280</v>
      </c>
      <c r="M281" s="18" t="str">
        <v>ΑΣ ΥΓΕΙΑΣ ΑΡΚΑΛΟΧΩΡΙΟΥ</v>
      </c>
      <c r="N281" s="18">
        <v>0</v>
      </c>
    </row>
    <row r="282" spans="2:14" x14ac:dyDescent="0.3">
      <c r="B282" s="17">
        <v>281</v>
      </c>
      <c r="C282" s="18" t="str">
        <v>ΓΣ ΣΤΥΛΙΔΑΣ ΤΑ ΦΑΛΑΡΑ</v>
      </c>
      <c r="D282" s="19">
        <v>0</v>
      </c>
      <c r="L282" s="18">
        <v>281</v>
      </c>
      <c r="M282" s="18" t="str">
        <v>ΟΦΚΑ ΟΙ ΡΟΔΙΟΝΙΚΕΣ</v>
      </c>
      <c r="N282" s="18">
        <v>0</v>
      </c>
    </row>
    <row r="283" spans="2:14" x14ac:dyDescent="0.3">
      <c r="B283" s="17">
        <v>282</v>
      </c>
      <c r="C283" s="18" t="str">
        <v>ΑΣ ΦΑΡΣΑΛΩΝ</v>
      </c>
      <c r="D283" s="19">
        <v>0</v>
      </c>
      <c r="L283" s="18">
        <v>282</v>
      </c>
      <c r="M283" s="18" t="str">
        <v>ΦΟ ΑΡΙΔΑΙΑΣ Φ.Ο.Α.</v>
      </c>
      <c r="N283" s="18">
        <v>0</v>
      </c>
    </row>
    <row r="284" spans="2:14" x14ac:dyDescent="0.3">
      <c r="B284" s="17">
        <v>283</v>
      </c>
      <c r="C284" s="18" t="str">
        <v>ΓΣ ΑΛΜΥΡΟΥ</v>
      </c>
      <c r="D284" s="19">
        <v>0</v>
      </c>
      <c r="L284" s="18">
        <v>283</v>
      </c>
      <c r="M284" s="18" t="str">
        <v>ΑΚ.ΠΟΔ.ΚΙΛΚΙΣ ΑΛΕΞΑΝΔΡΟΣ</v>
      </c>
      <c r="N284" s="18">
        <v>0</v>
      </c>
    </row>
    <row r="285" spans="2:14" x14ac:dyDescent="0.3">
      <c r="B285" s="17">
        <v>284</v>
      </c>
      <c r="C285" s="18" t="str">
        <v>ΥΠΕΡΙΩΝΑΣ ΑΣ ΧΑΙΔΑΡΙΟΥ</v>
      </c>
      <c r="D285" s="19">
        <v>0</v>
      </c>
      <c r="L285" s="18">
        <v>284</v>
      </c>
      <c r="M285" s="18" t="str">
        <v>ΚΑ ΗΡΑΚΛΕΙΟΥ-ΑΘΛΟΔΡΑΣΗ</v>
      </c>
      <c r="N285" s="18">
        <v>0</v>
      </c>
    </row>
    <row r="286" spans="2:14" x14ac:dyDescent="0.3">
      <c r="B286" s="17">
        <v>285</v>
      </c>
      <c r="C286" s="18" t="str">
        <v>ΣΥΛ.ΝΕΟΥ ΣΚΟΠΟΥ Ο ΟΡΦΕΑΣ</v>
      </c>
      <c r="D286" s="19">
        <v>0</v>
      </c>
      <c r="L286" s="18">
        <v>285</v>
      </c>
      <c r="M286" s="18" t="str">
        <v>ΓΣ ΣΤΥΛΙΔΑΣ ΤΑ ΦΑΛΑΡΑ</v>
      </c>
      <c r="N286" s="18">
        <v>0</v>
      </c>
    </row>
    <row r="287" spans="2:14" x14ac:dyDescent="0.3">
      <c r="B287" s="17">
        <v>286</v>
      </c>
      <c r="C287" s="18" t="str">
        <v>ΑΣ ΑΡΗΣ ΑΙΓΑΛΕΩ</v>
      </c>
      <c r="D287" s="19">
        <v>0</v>
      </c>
      <c r="L287" s="18">
        <v>286</v>
      </c>
      <c r="M287" s="18" t="str">
        <v>ΑΣ ΦΑΡΣΑΛΩΝ</v>
      </c>
      <c r="N287" s="18">
        <v>0</v>
      </c>
    </row>
    <row r="288" spans="2:14" x14ac:dyDescent="0.3">
      <c r="B288" s="17">
        <v>287</v>
      </c>
      <c r="C288" s="18" t="str">
        <v>ΑΣ ΔΡΟΜΕΙΣ ΚΕΡΑΤΕΑΣ</v>
      </c>
      <c r="D288" s="19">
        <v>0</v>
      </c>
      <c r="L288" s="18">
        <v>287</v>
      </c>
      <c r="M288" s="18" t="str">
        <v>ΓΣ ΑΛΜΥΡΟΥ</v>
      </c>
      <c r="N288" s="18">
        <v>0</v>
      </c>
    </row>
    <row r="289" spans="2:14" x14ac:dyDescent="0.3">
      <c r="B289" s="17">
        <v>288</v>
      </c>
      <c r="C289" s="18" t="str">
        <v>ΑΑ ΙΩΑΝΝΙΝΩΝ Η ΕΥΡΟΙΑ</v>
      </c>
      <c r="D289" s="19">
        <v>0</v>
      </c>
      <c r="L289" s="18">
        <v>288</v>
      </c>
      <c r="M289" s="18" t="str">
        <v>ΥΠΕΡΙΩΝΑΣ ΑΣ ΧΑΙΔΑΡΙΟΥ</v>
      </c>
      <c r="N289" s="18">
        <v>0</v>
      </c>
    </row>
    <row r="290" spans="2:14" x14ac:dyDescent="0.3">
      <c r="B290" s="17">
        <v>289</v>
      </c>
      <c r="C290" s="18" t="str">
        <v>ΑΣ ΚΑΣΤΟΡΙΑ 1980</v>
      </c>
      <c r="D290" s="19">
        <v>0</v>
      </c>
      <c r="L290" s="18">
        <v>289</v>
      </c>
      <c r="M290" s="18" t="str">
        <v>ΣΥΛ.ΝΕΟΥ ΣΚΟΠΟΥ Ο ΟΡΦΕΑΣ</v>
      </c>
      <c r="N290" s="18">
        <v>0</v>
      </c>
    </row>
    <row r="291" spans="2:14" x14ac:dyDescent="0.3">
      <c r="B291" s="17">
        <v>290</v>
      </c>
      <c r="C291" s="18" t="str">
        <v>ΔΡΟΜΕΑΣ ΘΡΑΚΗΣ</v>
      </c>
      <c r="D291" s="19">
        <v>0</v>
      </c>
      <c r="L291" s="18">
        <v>290</v>
      </c>
      <c r="M291" s="18" t="str">
        <v>ΓΣ ΓΥΘΕΙΟΥ Ο ΠΑΝΓΥΘΕΑΤΙΚΟΣ</v>
      </c>
      <c r="N291" s="18">
        <v>0</v>
      </c>
    </row>
    <row r="292" spans="2:14" x14ac:dyDescent="0.3">
      <c r="B292" s="17">
        <v>291</v>
      </c>
      <c r="C292" s="18" t="str">
        <v>ΜΓΣ ΚΑΛΑΜΑΡΙΑΣ "Ο ΑΠΟΛΛΩΝ"</v>
      </c>
      <c r="D292" s="19">
        <v>0</v>
      </c>
      <c r="L292" s="18">
        <v>291</v>
      </c>
      <c r="M292" s="18" t="str">
        <v>ΑΣ ΑΡΗΣ ΑΙΓΑΛΕΩ</v>
      </c>
      <c r="N292" s="18">
        <v>0</v>
      </c>
    </row>
    <row r="293" spans="2:14" x14ac:dyDescent="0.3">
      <c r="B293" s="17">
        <v>292</v>
      </c>
      <c r="C293" s="18" t="str">
        <v>ΑΑ ΑΝΤΙΚΥΡΑΣ ΞΕΝΟΔΑΜΟΣ</v>
      </c>
      <c r="D293" s="19">
        <v>0</v>
      </c>
      <c r="L293" s="18">
        <v>292</v>
      </c>
      <c r="M293" s="18" t="str">
        <v>ΑΣ ΔΡΟΜΕΙΣ ΚΕΡΑΤΕΑΣ</v>
      </c>
      <c r="N293" s="18">
        <v>0</v>
      </c>
    </row>
    <row r="294" spans="2:14" x14ac:dyDescent="0.3">
      <c r="B294" s="17">
        <v>293</v>
      </c>
      <c r="C294" s="18" t="str">
        <v>ΑΣ ΑΓΙΑΣ ΠΑΡΑΣΚΕΥΗΣ</v>
      </c>
      <c r="D294" s="19">
        <v>0</v>
      </c>
      <c r="L294" s="18">
        <v>293</v>
      </c>
      <c r="M294" s="18" t="str">
        <v>ΑΑ ΙΩΑΝΝΙΝΩΝ Η ΕΥΡΟΙΑ</v>
      </c>
      <c r="N294" s="18">
        <v>0</v>
      </c>
    </row>
    <row r="295" spans="2:14" x14ac:dyDescent="0.3">
      <c r="B295" s="17">
        <v>294</v>
      </c>
      <c r="C295" s="18" t="str">
        <v>ΓΑΣ ΛΙΒΑΔΕΙΑΣ</v>
      </c>
      <c r="D295" s="19">
        <v>0</v>
      </c>
      <c r="L295" s="18">
        <v>294</v>
      </c>
      <c r="M295" s="18" t="str">
        <v>ΑΣ ΚΑΣΤΟΡΙΑ 1980</v>
      </c>
      <c r="N295" s="18">
        <v>0</v>
      </c>
    </row>
    <row r="296" spans="2:14" x14ac:dyDescent="0.3">
      <c r="B296" s="17">
        <v>295</v>
      </c>
      <c r="C296" s="18" t="str">
        <v>ΑΣ ΧΙΟΥ-ΙΚΑΡΙΑΣ</v>
      </c>
      <c r="D296" s="19">
        <v>0</v>
      </c>
      <c r="L296" s="18">
        <v>295</v>
      </c>
      <c r="M296" s="18" t="str">
        <v>ΔΡΟΜΕΑΣ ΘΡΑΚΗΣ</v>
      </c>
      <c r="N296" s="18">
        <v>0</v>
      </c>
    </row>
    <row r="297" spans="2:14" x14ac:dyDescent="0.3">
      <c r="B297" s="17">
        <v>296</v>
      </c>
      <c r="C297" s="18" t="str">
        <v>ΑΠΣ-ΔΡΟΜΕΙΣ ΣΥΡΟΥ</v>
      </c>
      <c r="D297" s="19">
        <v>0</v>
      </c>
      <c r="L297" s="18">
        <v>296</v>
      </c>
      <c r="M297" s="18" t="str">
        <v>ΜΓΣ ΚΑΛΑΜΑΡΙΑΣ "Ο ΑΠΟΛΛΩΝ"</v>
      </c>
      <c r="N297" s="18">
        <v>0</v>
      </c>
    </row>
    <row r="298" spans="2:14" x14ac:dyDescent="0.3">
      <c r="B298" s="17">
        <v>297</v>
      </c>
      <c r="C298" s="18" t="str">
        <v>ΑΟ ΣΤΙΒΟΥ ΕΛΕΥΣΙΝΑΣ</v>
      </c>
      <c r="D298" s="19">
        <v>0</v>
      </c>
      <c r="L298" s="18">
        <v>297</v>
      </c>
      <c r="M298" s="18" t="str">
        <v>ΑΑ ΑΝΤΙΚΥΡΑΣ ΞΕΝΟΔΑΜΟΣ</v>
      </c>
      <c r="N298" s="18">
        <v>0</v>
      </c>
    </row>
    <row r="299" spans="2:14" x14ac:dyDescent="0.3">
      <c r="B299" s="17">
        <v>298</v>
      </c>
      <c r="C299" s="18" t="str">
        <v>ΑΕ ΜΕΣΟΓΕΙΟΣ ΡΑΦΗΝΑΣ-ΠΙΚΕ</v>
      </c>
      <c r="D299" s="19">
        <v>0</v>
      </c>
      <c r="L299" s="18">
        <v>298</v>
      </c>
      <c r="M299" s="18" t="str">
        <v>ΑΣ ΑΓΙΑΣ ΠΑΡΑΣΚΕΥΗΣ</v>
      </c>
      <c r="N299" s="18">
        <v>0</v>
      </c>
    </row>
    <row r="300" spans="2:14" x14ac:dyDescent="0.3">
      <c r="B300" s="17">
        <v>299</v>
      </c>
      <c r="C300" s="18" t="str">
        <v>ΑΣ ΠΥΡΡΟΣ ΑΡΤΑΣ</v>
      </c>
      <c r="D300" s="19">
        <v>0</v>
      </c>
      <c r="L300" s="18">
        <v>299</v>
      </c>
      <c r="M300" s="18" t="str">
        <v>ΑΣ ΑΚΡΟΣ</v>
      </c>
      <c r="N300" s="18">
        <v>0</v>
      </c>
    </row>
    <row r="301" spans="2:14" x14ac:dyDescent="0.3">
      <c r="B301" s="17">
        <v>300</v>
      </c>
      <c r="C301" s="18" t="str">
        <v>ΣΚΑ ΜΕΤΕΩΡΩΝ</v>
      </c>
      <c r="D301" s="19">
        <v>0</v>
      </c>
      <c r="L301" s="18">
        <v>300</v>
      </c>
      <c r="M301" s="18" t="str">
        <v>ΓΑΣ ΛΙΒΑΔΕΙΑΣ</v>
      </c>
      <c r="N301" s="18">
        <v>0</v>
      </c>
    </row>
    <row r="302" spans="2:14" x14ac:dyDescent="0.3">
      <c r="B302" s="17">
        <v>301</v>
      </c>
      <c r="C302" s="18" t="str">
        <v>ΔΡΥΟΠΕΣ ΓΑΣ ΕΡΜΙΟΝΙΔΑΣ</v>
      </c>
      <c r="D302" s="19">
        <v>0</v>
      </c>
      <c r="L302" s="18">
        <v>301</v>
      </c>
      <c r="M302" s="18" t="str">
        <v>ΑΣ ΧΙΟΥ-ΙΚΑΡΙΑΣ</v>
      </c>
      <c r="N302" s="18">
        <v>0</v>
      </c>
    </row>
    <row r="303" spans="2:14" x14ac:dyDescent="0.3">
      <c r="B303" s="17">
        <v>302</v>
      </c>
      <c r="C303" s="18" t="str">
        <v>ΑΣ "ΑΠΟΚΟΡΩΝΑΣ"</v>
      </c>
      <c r="D303" s="19">
        <v>0</v>
      </c>
      <c r="L303" s="18">
        <v>302</v>
      </c>
      <c r="M303" s="18" t="str">
        <v>ΑΠΣ-ΔΡΟΜΕΙΣ ΣΥΡΟΥ</v>
      </c>
      <c r="N303" s="18">
        <v>0</v>
      </c>
    </row>
    <row r="304" spans="2:14" x14ac:dyDescent="0.3">
      <c r="B304" s="17">
        <v>303</v>
      </c>
      <c r="C304" s="18" t="str">
        <v>ΝΑΟ ΚΕΚΡΟΨ</v>
      </c>
      <c r="D304" s="19">
        <v>0</v>
      </c>
      <c r="L304" s="18">
        <v>303</v>
      </c>
      <c r="M304" s="18" t="str">
        <v>ΑΟ ΣΤΙΒΟΥ ΕΛΕΥΣΙΝΑΣ</v>
      </c>
      <c r="N304" s="18">
        <v>0</v>
      </c>
    </row>
    <row r="305" spans="2:14" x14ac:dyDescent="0.3">
      <c r="B305" s="17">
        <v>304</v>
      </c>
      <c r="C305" s="18" t="str">
        <v>ΑΓΣ ΑΡΤΑΣ ΔΡΟΜΕΑΣ</v>
      </c>
      <c r="D305" s="19">
        <v>0</v>
      </c>
      <c r="L305" s="18">
        <v>304</v>
      </c>
      <c r="M305" s="18" t="str">
        <v>ΑΕ ΜΕΣΟΓΕΙΟΣ ΡΑΦΗΝΑΣ-ΠΙΚΕ</v>
      </c>
      <c r="N305" s="18">
        <v>0</v>
      </c>
    </row>
    <row r="306" spans="2:14" x14ac:dyDescent="0.3">
      <c r="B306" s="17">
        <v>305</v>
      </c>
      <c r="C306" s="18" t="str">
        <v>ΓΣ ΧΑΡΙΛΑΟΥ ΘΕΣ.Ο ΜΑΚΕΔΩΝ</v>
      </c>
      <c r="D306" s="19">
        <v>0</v>
      </c>
      <c r="L306" s="18">
        <v>305</v>
      </c>
      <c r="M306" s="18" t="str">
        <v>ΑΣ ΠΥΡΡΟΣ ΑΡΤΑΣ</v>
      </c>
      <c r="N306" s="18">
        <v>0</v>
      </c>
    </row>
    <row r="307" spans="2:14" x14ac:dyDescent="0.3">
      <c r="B307" s="17">
        <v>306</v>
      </c>
      <c r="C307" s="18" t="str">
        <v>ΑΟ ΒΑΡΗΣ "Ο ΑΝΑΓΥΡΟΥΣ"</v>
      </c>
      <c r="D307" s="19">
        <v>0</v>
      </c>
      <c r="L307" s="18">
        <v>306</v>
      </c>
      <c r="M307" s="18" t="str">
        <v>ΣΚΑ ΜΕΤΕΩΡΩΝ</v>
      </c>
      <c r="N307" s="18">
        <v>0</v>
      </c>
    </row>
    <row r="308" spans="2:14" x14ac:dyDescent="0.3">
      <c r="B308" s="17">
        <v>307</v>
      </c>
      <c r="C308" s="18" t="str">
        <v>ΓΑΣ Ν.ΛΑΜΨΑΚΟΥ ΑΝΑΞΙΜΕΝΗΣ</v>
      </c>
      <c r="D308" s="19">
        <v>0</v>
      </c>
      <c r="L308" s="18">
        <v>307</v>
      </c>
      <c r="M308" s="18" t="str">
        <v>ΔΡΥΟΠΕΣ ΓΑΣ ΕΡΜΙΟΝΙΔΑΣ</v>
      </c>
      <c r="N308" s="18">
        <v>0</v>
      </c>
    </row>
    <row r="309" spans="2:14" x14ac:dyDescent="0.3">
      <c r="B309" s="17">
        <v>308</v>
      </c>
      <c r="C309" s="18" t="str">
        <v>ΑΣ ΣΑΛΑΜΙΝΑΣ "Ο ΑΙΑΣ"</v>
      </c>
      <c r="D309" s="19">
        <v>0</v>
      </c>
      <c r="L309" s="18">
        <v>308</v>
      </c>
      <c r="M309" s="18" t="str">
        <v>ΑΣ "ΑΠΟΚΟΡΩΝΑΣ"</v>
      </c>
      <c r="N309" s="18">
        <v>0</v>
      </c>
    </row>
    <row r="310" spans="2:14" x14ac:dyDescent="0.3">
      <c r="B310" s="17">
        <v>309</v>
      </c>
      <c r="C310" s="18" t="str">
        <v>ΕΛΠΙΔΕΣ ΛΕΥΚΑΔΑΣ</v>
      </c>
      <c r="D310" s="19">
        <v>0</v>
      </c>
      <c r="L310" s="18">
        <v>309</v>
      </c>
      <c r="M310" s="18" t="str">
        <v>ΑΓΣ ΑΡΤΑΣ ΔΡΟΜΕΑΣ</v>
      </c>
      <c r="N310" s="18">
        <v>0</v>
      </c>
    </row>
    <row r="311" spans="2:14" x14ac:dyDescent="0.3">
      <c r="B311" s="17">
        <v>310</v>
      </c>
      <c r="C311" s="18" t="str">
        <v>ΑΣ "Ο ΑΠΙΔΑΝΟΣ"</v>
      </c>
      <c r="D311" s="19">
        <v>0</v>
      </c>
      <c r="L311" s="18">
        <v>310</v>
      </c>
      <c r="M311" s="18" t="str">
        <v>ΓΣ ΧΑΡΙΛΑΟΥ ΘΕΣ.Ο ΜΑΚΕΔΩΝ</v>
      </c>
      <c r="N311" s="18">
        <v>0</v>
      </c>
    </row>
    <row r="312" spans="2:14" x14ac:dyDescent="0.3">
      <c r="B312" s="17">
        <v>311</v>
      </c>
      <c r="C312" s="18" t="str">
        <v>ΓΕ ΚΕΡΚΥΡΑΣ</v>
      </c>
      <c r="D312" s="19">
        <v>0</v>
      </c>
      <c r="L312" s="18">
        <v>311</v>
      </c>
      <c r="M312" s="18" t="str">
        <v>ΑΟ ΒΑΡΗΣ "Ο ΑΝΑΓΥΡΟΥΣ"</v>
      </c>
      <c r="N312" s="18">
        <v>0</v>
      </c>
    </row>
    <row r="313" spans="2:14" x14ac:dyDescent="0.3">
      <c r="B313" s="17">
        <v>312</v>
      </c>
      <c r="C313" s="18" t="str">
        <v>ΑΣ Ο ΒΕΡΗΣ</v>
      </c>
      <c r="D313" s="19">
        <v>0</v>
      </c>
      <c r="L313" s="18">
        <v>312</v>
      </c>
      <c r="M313" s="18" t="str">
        <v>ΓΑΣ Ν.ΛΑΜΨΑΚΟΥ ΑΝΑΞΙΜΕΝΗΣ</v>
      </c>
      <c r="N313" s="18">
        <v>0</v>
      </c>
    </row>
    <row r="314" spans="2:14" x14ac:dyDescent="0.3">
      <c r="B314" s="17">
        <v>313</v>
      </c>
      <c r="C314" s="18" t="str">
        <v>ΣΔΥ ΙΕΡΑΠΕΤΡΑΣ</v>
      </c>
      <c r="D314" s="19">
        <v>0</v>
      </c>
      <c r="L314" s="18">
        <v>313</v>
      </c>
      <c r="M314" s="18" t="str">
        <v>ΑΣ ΣΑΛΑΜΙΝΑΣ "Ο ΑΙΑΣ"</v>
      </c>
      <c r="N314" s="18">
        <v>0</v>
      </c>
    </row>
    <row r="315" spans="2:14" x14ac:dyDescent="0.3">
      <c r="B315" s="17">
        <v>314</v>
      </c>
      <c r="C315" s="18" t="str">
        <v>ΑΘΛΗΤΗΣ</v>
      </c>
      <c r="D315" s="19">
        <v>0</v>
      </c>
      <c r="L315" s="18">
        <v>314</v>
      </c>
      <c r="M315" s="18" t="str">
        <v>ΑΣ ΗΝΙΟΧΟΣ</v>
      </c>
      <c r="N315" s="18">
        <v>0</v>
      </c>
    </row>
    <row r="316" spans="2:14" x14ac:dyDescent="0.3">
      <c r="B316" s="17">
        <v>315</v>
      </c>
      <c r="C316" s="18" t="str">
        <v>ΟΚΑ ΜΥΤΙΛΗΝΗΣ</v>
      </c>
      <c r="D316" s="19">
        <v>0</v>
      </c>
      <c r="L316" s="18">
        <v>315</v>
      </c>
      <c r="M316" s="18" t="str">
        <v>ΕΛΠΙΔΕΣ ΛΕΥΚΑΔΑΣ</v>
      </c>
      <c r="N316" s="18">
        <v>0</v>
      </c>
    </row>
    <row r="317" spans="2:14" x14ac:dyDescent="0.3">
      <c r="B317" s="17">
        <v>316</v>
      </c>
      <c r="C317" s="18" t="str">
        <v>ΑΣ ΕΘΝΙΚΟΣ ΛΥΚΙΑΣ</v>
      </c>
      <c r="D317" s="19">
        <v>0</v>
      </c>
      <c r="L317" s="18">
        <v>316</v>
      </c>
      <c r="M317" s="18" t="str">
        <v>ΑΣ "Ο ΑΠΙΔΑΝΟΣ"</v>
      </c>
      <c r="N317" s="18">
        <v>0</v>
      </c>
    </row>
    <row r="318" spans="2:14" x14ac:dyDescent="0.3">
      <c r="B318" s="17">
        <v>317</v>
      </c>
      <c r="C318" s="18" t="str">
        <v>ΓΕ ΗΓΟΥΜΕΝΙΤΣΑΣ</v>
      </c>
      <c r="D318" s="19">
        <v>0</v>
      </c>
      <c r="L318" s="18">
        <v>317</v>
      </c>
      <c r="M318" s="18" t="str">
        <v>ΓΕ ΚΕΡΚΥΡΑΣ</v>
      </c>
      <c r="N318" s="18">
        <v>0</v>
      </c>
    </row>
    <row r="319" spans="2:14" x14ac:dyDescent="0.3">
      <c r="B319" s="17">
        <v>318</v>
      </c>
      <c r="C319" s="18" t="str">
        <v>ΑΣ ΗΛΙΟΥΠΟΛΗΣ ΕΥΑΓΟΡΑΣ</v>
      </c>
      <c r="D319" s="19">
        <v>0</v>
      </c>
      <c r="L319" s="18">
        <v>318</v>
      </c>
      <c r="M319" s="18" t="str">
        <v>ΑΣ Ο ΒΕΡΗΣ</v>
      </c>
      <c r="N319" s="18">
        <v>0</v>
      </c>
    </row>
    <row r="320" spans="2:14" x14ac:dyDescent="0.3">
      <c r="B320" s="17">
        <v>319</v>
      </c>
      <c r="C320" s="18" t="str">
        <v>ΓΣ ΔΥΜΗΣ</v>
      </c>
      <c r="D320" s="19">
        <v>0</v>
      </c>
      <c r="L320" s="18">
        <v>319</v>
      </c>
      <c r="M320" s="18" t="str">
        <v>ΣΔΥ ΙΕΡΑΠΕΤΡΑΣ</v>
      </c>
      <c r="N320" s="18">
        <v>0</v>
      </c>
    </row>
    <row r="321" spans="2:14" x14ac:dyDescent="0.3">
      <c r="B321" s="17">
        <v>320</v>
      </c>
      <c r="C321" s="18" t="str">
        <v>ΑΣ ΑΘΛΟΣ</v>
      </c>
      <c r="D321" s="19">
        <v>0</v>
      </c>
      <c r="L321" s="18">
        <v>320</v>
      </c>
      <c r="M321" s="18" t="str">
        <v>ΟΚΑ ΜΥΤΙΛΗΝΗΣ</v>
      </c>
      <c r="N321" s="18">
        <v>0</v>
      </c>
    </row>
    <row r="322" spans="2:14" x14ac:dyDescent="0.3">
      <c r="B322" s="17">
        <v>321</v>
      </c>
      <c r="C322" s="18" t="str">
        <v>ΟΦΚΑ ΑΓΙΑΣ ΠΑΡΑΣΚΕΥΗΣ</v>
      </c>
      <c r="D322" s="19">
        <v>0</v>
      </c>
      <c r="L322" s="18">
        <v>321</v>
      </c>
      <c r="M322" s="18" t="str">
        <v>ΑΣ ΕΘΝΙΚΟΣ ΛΥΚΙΑΣ</v>
      </c>
      <c r="N322" s="18">
        <v>0</v>
      </c>
    </row>
    <row r="323" spans="2:14" x14ac:dyDescent="0.3">
      <c r="B323" s="17">
        <v>322</v>
      </c>
      <c r="C323" s="18" t="str">
        <v>ΓΕ Η ΜΕΣΣΑΡΑ</v>
      </c>
      <c r="D323" s="19">
        <v>0</v>
      </c>
      <c r="L323" s="18">
        <v>322</v>
      </c>
      <c r="M323" s="18" t="str">
        <v>ΓΕ ΗΓΟΥΜΕΝΙΤΣΑΣ</v>
      </c>
      <c r="N323" s="18">
        <v>0</v>
      </c>
    </row>
    <row r="324" spans="2:14" x14ac:dyDescent="0.3">
      <c r="B324" s="17">
        <v>323</v>
      </c>
      <c r="C324" s="18" t="str">
        <v>ΓΣ ΔΕΚΑΘΛΟΝ ΜΑΡΚΟΠΟΥΛΟΥ</v>
      </c>
      <c r="D324" s="19">
        <v>0</v>
      </c>
      <c r="L324" s="18">
        <v>323</v>
      </c>
      <c r="M324" s="18" t="str">
        <v>ΑΣ ΗΛΙΟΥΠΟΛΗΣ ΕΥΑΓΟΡΑΣ</v>
      </c>
      <c r="N324" s="18">
        <v>0</v>
      </c>
    </row>
    <row r="325" spans="2:14" x14ac:dyDescent="0.3">
      <c r="B325" s="17">
        <v>324</v>
      </c>
      <c r="C325" s="18" t="str">
        <v>ΑΨΛ ΜΕΔΕΩΝ ΑΣΠΡΑ ΣΠΙΤΙΑ</v>
      </c>
      <c r="D325" s="19">
        <v>0</v>
      </c>
      <c r="L325" s="18">
        <v>324</v>
      </c>
      <c r="M325" s="18" t="str">
        <v>ΑΣ ΑΘΛΟΣ</v>
      </c>
      <c r="N325" s="18">
        <v>0</v>
      </c>
    </row>
    <row r="326" spans="2:14" x14ac:dyDescent="0.3">
      <c r="B326" s="17">
        <v>325</v>
      </c>
      <c r="C326" s="18" t="str">
        <v>ΕΑΤ ΑΘΛΗΣΗ ΤΡΙΚΑΛΩΝ</v>
      </c>
      <c r="D326" s="19">
        <v>0</v>
      </c>
      <c r="L326" s="18">
        <v>325</v>
      </c>
      <c r="M326" s="18" t="str">
        <v>ΟΦΚΑ ΑΓΙΑΣ ΠΑΡΑΣΚΕΥΗΣ</v>
      </c>
      <c r="N326" s="18">
        <v>0</v>
      </c>
    </row>
    <row r="327" spans="2:14" x14ac:dyDescent="0.3">
      <c r="B327" s="17">
        <v>326</v>
      </c>
      <c r="C327" s="18" t="str">
        <v>ΑΘΛΟΡΑΜΑ ΑΟ ΠΑΤΡΑΣ</v>
      </c>
      <c r="D327" s="19">
        <v>0</v>
      </c>
      <c r="L327" s="18">
        <v>326</v>
      </c>
      <c r="M327" s="18" t="str">
        <v>ΓΕ Η ΜΕΣΣΑΡΑ</v>
      </c>
      <c r="N327" s="18">
        <v>0</v>
      </c>
    </row>
    <row r="328" spans="2:14" x14ac:dyDescent="0.3">
      <c r="B328" s="17">
        <v>327</v>
      </c>
      <c r="C328" s="18" t="str">
        <v>ΕΑ ΤΡΙΠΟΛΗΣ</v>
      </c>
      <c r="D328" s="19">
        <v>0</v>
      </c>
      <c r="L328" s="18">
        <v>327</v>
      </c>
      <c r="M328" s="18" t="str">
        <v>ΓΣ ΔΕΚΑΘΛΟΝ ΜΑΡΚΟΠΟΥΛΟΥ</v>
      </c>
      <c r="N328" s="18">
        <v>0</v>
      </c>
    </row>
    <row r="329" spans="2:14" x14ac:dyDescent="0.3">
      <c r="B329" s="17">
        <v>328</v>
      </c>
      <c r="C329" s="18" t="str">
        <v>ΓΣ ΑΙΟΛΟΣ ΧΑΝΙΩΝ</v>
      </c>
      <c r="D329" s="19">
        <v>0</v>
      </c>
      <c r="L329" s="18">
        <v>328</v>
      </c>
      <c r="M329" s="18" t="str">
        <v>ΑΨΛ ΜΕΔΕΩΝ ΑΣΠΡΑ ΣΠΙΤΙΑ</v>
      </c>
      <c r="N329" s="18">
        <v>0</v>
      </c>
    </row>
    <row r="330" spans="2:14" x14ac:dyDescent="0.3">
      <c r="B330" s="17">
        <v>329</v>
      </c>
      <c r="C330" s="18" t="str">
        <v>ΦΟ ΜΕΣΣΗΝΙΑΣ</v>
      </c>
      <c r="D330" s="19">
        <v>0</v>
      </c>
      <c r="L330" s="18">
        <v>329</v>
      </c>
      <c r="M330" s="18" t="str">
        <v>ΕΑΤ ΑΘΛΗΣΗ ΤΡΙΚΑΛΩΝ</v>
      </c>
      <c r="N330" s="18">
        <v>0</v>
      </c>
    </row>
    <row r="331" spans="2:14" x14ac:dyDescent="0.3">
      <c r="B331" s="17">
        <v>330</v>
      </c>
      <c r="C331" s="18" t="str">
        <v>ΑΓΣ Η ΦΛΟΓΑ</v>
      </c>
      <c r="D331" s="19">
        <v>0</v>
      </c>
      <c r="L331" s="18">
        <v>330</v>
      </c>
      <c r="M331" s="18" t="str">
        <v>ΑΘΛΟΡΑΜΑ ΑΟ ΠΑΤΡΑΣ</v>
      </c>
      <c r="N331" s="18">
        <v>0</v>
      </c>
    </row>
    <row r="332" spans="2:14" x14ac:dyDescent="0.3">
      <c r="B332" s="17">
        <v>331</v>
      </c>
      <c r="C332" s="18" t="str">
        <v>ΑΠΣ ΛΑΥΡΙΟΥ ΠΑΛΛΑΥΡΕΩΤΙΚΟ</v>
      </c>
      <c r="D332" s="19">
        <v>0</v>
      </c>
      <c r="L332" s="18">
        <v>331</v>
      </c>
      <c r="M332" s="18" t="str">
        <v>ΕΑ ΤΡΙΠΟΛΗΣ</v>
      </c>
      <c r="N332" s="18">
        <v>0</v>
      </c>
    </row>
    <row r="333" spans="2:14" x14ac:dyDescent="0.3">
      <c r="B333" s="17">
        <v>332</v>
      </c>
      <c r="C333" s="18" t="str">
        <v>ΓΣ ΑΙΑΝΤΑΣ ΑΓ.ΙΕΡΟΘΕΟΥ</v>
      </c>
      <c r="D333" s="19">
        <v>0</v>
      </c>
      <c r="L333" s="18">
        <v>332</v>
      </c>
      <c r="M333" s="18" t="str">
        <v>ΓΣ ΑΙΟΛΟΣ ΧΑΝΙΩΝ</v>
      </c>
      <c r="N333" s="18">
        <v>0</v>
      </c>
    </row>
    <row r="334" spans="2:14" x14ac:dyDescent="0.3">
      <c r="B334" s="17">
        <v>333</v>
      </c>
      <c r="C334" s="18" t="str">
        <v>ΣΥΛΛΟΓΟΣ ΑΡΚΑΔΩΝ ΔΡΟΜΕΩΝ</v>
      </c>
      <c r="D334" s="19">
        <v>0</v>
      </c>
      <c r="L334" s="18">
        <v>333</v>
      </c>
      <c r="M334" s="18" t="str">
        <v>ΦΟ ΜΕΣΣΗΝΙΑΣ</v>
      </c>
      <c r="N334" s="18">
        <v>0</v>
      </c>
    </row>
    <row r="335" spans="2:14" x14ac:dyDescent="0.3">
      <c r="B335" s="17">
        <v>334</v>
      </c>
      <c r="C335" s="18" t="str">
        <v>ΓΑΣ ΗΡΑΚΛΗΣ ΘΗΒΩΝ</v>
      </c>
      <c r="D335" s="19">
        <v>0</v>
      </c>
      <c r="L335" s="18">
        <v>334</v>
      </c>
      <c r="M335" s="18" t="str">
        <v>ΑΟ ΙΣΘΜΙΑΚΟΣ</v>
      </c>
      <c r="N335" s="18">
        <v>0</v>
      </c>
    </row>
    <row r="336" spans="2:14" x14ac:dyDescent="0.3">
      <c r="B336" s="17">
        <v>335</v>
      </c>
      <c r="C336" s="18" t="str">
        <v>ΓΣ ΝΑΥΠΑΚΤΟΥ ΑΝΕΜΟΓΙΑΝΝΗΣ</v>
      </c>
      <c r="D336" s="19">
        <v>0</v>
      </c>
      <c r="L336" s="18">
        <v>335</v>
      </c>
      <c r="M336" s="18" t="str">
        <v>ΑΓΣ Η ΦΛΟΓΑ</v>
      </c>
      <c r="N336" s="18">
        <v>0</v>
      </c>
    </row>
    <row r="337" spans="2:14" x14ac:dyDescent="0.3">
      <c r="B337" s="17">
        <v>336</v>
      </c>
      <c r="C337" s="18" t="str">
        <v>ΟΦΚΑ ΙΕΡΑΠΕΤΡΑΣ</v>
      </c>
      <c r="D337" s="19">
        <v>0</v>
      </c>
      <c r="L337" s="18">
        <v>336</v>
      </c>
      <c r="M337" s="18" t="str">
        <v>ΑΣΚΑ ΣΩΚΡΑΤΗΣ ΓΚΙΟΛΙΑΣ</v>
      </c>
      <c r="N337" s="18">
        <v>0</v>
      </c>
    </row>
    <row r="338" spans="2:14" x14ac:dyDescent="0.3">
      <c r="B338" s="17">
        <v>337</v>
      </c>
      <c r="C338" s="18" t="str">
        <v>ΓΣ ΑΡΓΟΥΣ Ο ΑΡΙΣΤΙΩΝ</v>
      </c>
      <c r="D338" s="19">
        <v>0</v>
      </c>
      <c r="L338" s="18">
        <v>337</v>
      </c>
      <c r="M338" s="18" t="str">
        <v>ΑΠΣ ΛΑΥΡΙΟΥ ΠΑΛΛΑΥΡΕΩΤΙΚΟ</v>
      </c>
      <c r="N338" s="18">
        <v>0</v>
      </c>
    </row>
    <row r="339" spans="2:14" x14ac:dyDescent="0.3">
      <c r="B339" s="17">
        <v>338</v>
      </c>
      <c r="C339" s="18" t="str">
        <v>ΑΣ ΔΡΟΣΙΑΣ ΝΙΚΗ</v>
      </c>
      <c r="D339" s="19">
        <v>0</v>
      </c>
      <c r="L339" s="18">
        <v>338</v>
      </c>
      <c r="M339" s="18" t="str">
        <v>ΓΣ ΑΙΑΝΤΑΣ ΑΓ.ΙΕΡΟΘΕΟΥ</v>
      </c>
      <c r="N339" s="18">
        <v>0</v>
      </c>
    </row>
    <row r="340" spans="2:14" x14ac:dyDescent="0.3">
      <c r="B340" s="17">
        <v>339</v>
      </c>
      <c r="C340" s="18" t="str">
        <v>ΓΑΣ ΑΤΡΟΜΗΤΟΣ ΑΛΙΒΕΡΙΟΥ</v>
      </c>
      <c r="D340" s="19">
        <v>0</v>
      </c>
      <c r="L340" s="18">
        <v>339</v>
      </c>
      <c r="M340" s="18" t="str">
        <v>ΣΥΛΛΟΓΟΣ ΑΡΚΑΔΩΝ ΔΡΟΜΕΩΝ</v>
      </c>
      <c r="N340" s="18">
        <v>0</v>
      </c>
    </row>
    <row r="341" spans="2:14" x14ac:dyDescent="0.3">
      <c r="B341" s="17">
        <v>340</v>
      </c>
      <c r="C341" s="18" t="str">
        <v>ΑΟ ΔΥΤΙΚΗ ΑΚΑΔΗΜΙΑ</v>
      </c>
      <c r="D341" s="19">
        <v>0</v>
      </c>
      <c r="L341" s="18">
        <v>340</v>
      </c>
      <c r="M341" s="18" t="str">
        <v>ΓΣ ΝΑΥΠΑΚΤΟΥ ΑΝΕΜΟΓΙΑΝΝΗΣ</v>
      </c>
      <c r="N341" s="18">
        <v>0</v>
      </c>
    </row>
    <row r="342" spans="2:14" x14ac:dyDescent="0.3">
      <c r="B342" s="17">
        <v>341</v>
      </c>
      <c r="C342" s="18" t="str">
        <v>ΣΥΛ.ΑΘΛΟΥΜΕΝΩΝ ΜΕΣΣΗΝΗΣ</v>
      </c>
      <c r="D342" s="19">
        <v>0</v>
      </c>
      <c r="L342" s="18">
        <v>341</v>
      </c>
      <c r="M342" s="18" t="str">
        <v>ΟΦΚΑ ΙΕΡΑΠΕΤΡΑΣ</v>
      </c>
      <c r="N342" s="18">
        <v>0</v>
      </c>
    </row>
    <row r="343" spans="2:14" x14ac:dyDescent="0.3">
      <c r="B343" s="17">
        <v>342</v>
      </c>
      <c r="C343" s="18" t="str">
        <v>ΓΣ ΠΑΤΜΟΥ ΣΤΑΔΙΟΝ</v>
      </c>
      <c r="D343" s="19">
        <v>0</v>
      </c>
      <c r="L343" s="18">
        <v>342</v>
      </c>
      <c r="M343" s="18" t="str">
        <v>ΑΣ ΔΡΟΣΙΑΣ ΝΙΚΗ</v>
      </c>
      <c r="N343" s="18">
        <v>0</v>
      </c>
    </row>
    <row r="344" spans="2:14" x14ac:dyDescent="0.3">
      <c r="B344" s="17">
        <v>343</v>
      </c>
      <c r="C344" s="18" t="str">
        <v>ΦΟ Ν.ΑΡΤΑΚΗΣ-ΕΤΟΣ 2022</v>
      </c>
      <c r="D344" s="19">
        <v>0</v>
      </c>
      <c r="L344" s="18">
        <v>343</v>
      </c>
      <c r="M344" s="18" t="str">
        <v>ΓΑΣ ΑΤΡΟΜΗΤΟΣ ΑΛΙΒΕΡΙΟΥ</v>
      </c>
      <c r="N344" s="18">
        <v>0</v>
      </c>
    </row>
    <row r="345" spans="2:14" x14ac:dyDescent="0.3">
      <c r="B345" s="17">
        <v>344</v>
      </c>
      <c r="C345" s="18" t="str">
        <v>ΟΡΑΜΑ ΑΣ</v>
      </c>
      <c r="D345" s="19">
        <v>0</v>
      </c>
      <c r="L345" s="18">
        <v>344</v>
      </c>
      <c r="M345" s="18" t="str">
        <v>ΑΟ ΔΥΤΙΚΗ ΑΚΑΔΗΜΙΑ</v>
      </c>
      <c r="N345" s="18">
        <v>0</v>
      </c>
    </row>
    <row r="346" spans="2:14" x14ac:dyDescent="0.3">
      <c r="B346" s="17">
        <v>345</v>
      </c>
      <c r="C346" s="18" t="str">
        <v>ΓΣ ΑΠΟΛΛΩΝ ΣΜΥΡΝΗΣ</v>
      </c>
      <c r="D346" s="19">
        <v>0</v>
      </c>
      <c r="L346" s="18">
        <v>345</v>
      </c>
      <c r="M346" s="18" t="str">
        <v>ΣΥΛ.ΑΘΛΟΥΜΕΝΩΝ ΜΕΣΣΗΝΗΣ</v>
      </c>
      <c r="N346" s="18">
        <v>0</v>
      </c>
    </row>
    <row r="347" spans="2:14" x14ac:dyDescent="0.3">
      <c r="B347" s="17">
        <v>346</v>
      </c>
      <c r="C347" s="18" t="str">
        <v>ΓΣ ΝΙΚΗ ΝΑΥΠΛΙΟΥ 2022</v>
      </c>
      <c r="D347" s="19">
        <v>0</v>
      </c>
      <c r="L347" s="18">
        <v>346</v>
      </c>
      <c r="M347" s="18" t="str">
        <v>ΓΣ ΠΑΤΜΟΥ ΣΤΑΔΙΟΝ</v>
      </c>
      <c r="N347" s="18">
        <v>0</v>
      </c>
    </row>
    <row r="348" spans="2:14" x14ac:dyDescent="0.3">
      <c r="B348" s="17">
        <v>347</v>
      </c>
      <c r="C348" s="18" t="str">
        <v>ΑΕ ΚΩΠΑΙΔΟΣ</v>
      </c>
      <c r="D348" s="19">
        <v>0</v>
      </c>
      <c r="L348" s="18">
        <v>347</v>
      </c>
      <c r="M348" s="18" t="str">
        <v>ΦΟ Ν.ΑΡΤΑΚΗΣ-ΕΤΟΣ 2022</v>
      </c>
      <c r="N348" s="18">
        <v>0</v>
      </c>
    </row>
    <row r="349" spans="2:14" x14ac:dyDescent="0.3">
      <c r="B349" s="17">
        <v>348</v>
      </c>
      <c r="C349" s="18" t="str">
        <v>ΑΟ ΒΩΛΑΚΑΣ ΔΡΑΜΑΣ</v>
      </c>
      <c r="D349" s="19">
        <v>0</v>
      </c>
      <c r="L349" s="18">
        <v>348</v>
      </c>
      <c r="M349" s="18" t="str">
        <v>ΓΣ ΑΠΟΛΛΩΝ ΣΜΥΡΝΗΣ</v>
      </c>
      <c r="N349" s="18">
        <v>0</v>
      </c>
    </row>
    <row r="350" spans="2:14" x14ac:dyDescent="0.3">
      <c r="B350" s="17">
        <v>349</v>
      </c>
      <c r="C350" s="18" t="str">
        <v>ΑΣ ΠΕΛΕΚΑΝΟΣ ΠΑΤΡΩΝ</v>
      </c>
      <c r="D350" s="19">
        <v>0</v>
      </c>
      <c r="L350" s="18">
        <v>349</v>
      </c>
      <c r="M350" s="18" t="str">
        <v>ΓΣ ΝΙΚΗ ΝΑΥΠΛΙΟΥ 2022</v>
      </c>
      <c r="N350" s="18">
        <v>0</v>
      </c>
    </row>
    <row r="351" spans="2:14" x14ac:dyDescent="0.3">
      <c r="B351" s="17">
        <v>350</v>
      </c>
      <c r="C351" s="18" t="str">
        <v>ΑΣ ΦΥΛΗΣ ΑΡΙΩΝ</v>
      </c>
      <c r="D351" s="19">
        <v>0</v>
      </c>
      <c r="L351" s="18">
        <v>350</v>
      </c>
      <c r="M351" s="18" t="str">
        <v>ΑΕ ΚΩΠΑΙΔΟΣ</v>
      </c>
      <c r="N351" s="18">
        <v>0</v>
      </c>
    </row>
    <row r="352" spans="2:14" x14ac:dyDescent="0.3">
      <c r="B352" s="17">
        <v>351</v>
      </c>
      <c r="C352" s="18" t="str">
        <v>ΑΟ ΠΡΕΒΕΖΑΣ "ΚΟΤΙΝΟΣ"</v>
      </c>
      <c r="D352" s="19">
        <v>0</v>
      </c>
      <c r="L352" s="18">
        <v>351</v>
      </c>
      <c r="M352" s="18" t="str">
        <v>ΑΟ ΒΩΛΑΚΑΣ ΔΡΑΜΑΣ</v>
      </c>
      <c r="N352" s="18">
        <v>0</v>
      </c>
    </row>
    <row r="353" spans="2:14" x14ac:dyDescent="0.3">
      <c r="B353" s="17">
        <v>352</v>
      </c>
      <c r="C353" s="18" t="str">
        <v>ΓΑΣ ΟΡΧΟΜΕΝΟΥ</v>
      </c>
      <c r="D353" s="19">
        <v>0</v>
      </c>
      <c r="L353" s="18">
        <v>352</v>
      </c>
      <c r="M353" s="18" t="str">
        <v>ΑΣ ΠΕΛΕΚΑΝΟΣ ΠΑΤΡΩΝ</v>
      </c>
      <c r="N353" s="18">
        <v>0</v>
      </c>
    </row>
    <row r="354" spans="2:14" x14ac:dyDescent="0.3">
      <c r="B354" s="17">
        <v>353</v>
      </c>
      <c r="C354" s="18" t="str">
        <v>ΑΟ ΛΑΑΣ ΑΘΗΝΩΝ</v>
      </c>
      <c r="D354" s="19">
        <v>0</v>
      </c>
      <c r="L354" s="18">
        <v>353</v>
      </c>
      <c r="M354" s="18" t="str">
        <v>ΑΣ ΦΥΛΗΣ ΑΡΙΩΝ</v>
      </c>
      <c r="N354" s="18">
        <v>0</v>
      </c>
    </row>
    <row r="355" spans="2:14" x14ac:dyDescent="0.3">
      <c r="B355" s="17">
        <v>354</v>
      </c>
      <c r="C355" s="18" t="str">
        <v>ΑΟ ΠΥΡΡΟΣ ΓΛΥΦΑΔΑΣ</v>
      </c>
      <c r="D355" s="19">
        <v>0</v>
      </c>
      <c r="L355" s="18">
        <v>354</v>
      </c>
      <c r="M355" s="18" t="str">
        <v>ΓΑΣ ΟΡΧΟΜΕΝΟΥ</v>
      </c>
      <c r="N355" s="18">
        <v>0</v>
      </c>
    </row>
    <row r="356" spans="2:14" x14ac:dyDescent="0.3">
      <c r="B356" s="17">
        <v>355</v>
      </c>
      <c r="C356" s="18" t="str">
        <v>ΑΣ ΠΙΡΑΝΧΑΣ</v>
      </c>
      <c r="D356" s="19">
        <v>0</v>
      </c>
      <c r="L356" s="18">
        <v>355</v>
      </c>
      <c r="M356" s="18" t="str">
        <v>ΑΟ ΛΑΑΣ ΑΘΗΝΩΝ</v>
      </c>
      <c r="N356" s="18">
        <v>0</v>
      </c>
    </row>
    <row r="357" spans="2:14" x14ac:dyDescent="0.3">
      <c r="B357" s="17">
        <v>356</v>
      </c>
      <c r="C357" s="18" t="str">
        <v>ΑΠΣ ΤΑ ΗΡΑΙΑ</v>
      </c>
      <c r="D357" s="19">
        <v>0</v>
      </c>
      <c r="L357" s="18">
        <v>356</v>
      </c>
      <c r="M357" s="18" t="str">
        <v>ΑΟ ΠΥΡΡΟΣ ΓΛΥΦΑΔΑΣ</v>
      </c>
      <c r="N357" s="18">
        <v>0</v>
      </c>
    </row>
    <row r="358" spans="2:14" x14ac:dyDescent="0.3">
      <c r="B358" s="17">
        <v>357</v>
      </c>
      <c r="C358" s="18" t="str">
        <v>ΑΟ ΕΛΠΙΣ</v>
      </c>
      <c r="D358" s="19">
        <v>0</v>
      </c>
      <c r="L358" s="18">
        <v>357</v>
      </c>
      <c r="M358" s="18" t="str">
        <v>ΑΣ ΠΙΡΑΝΧΑΣ</v>
      </c>
      <c r="N358" s="18">
        <v>0</v>
      </c>
    </row>
    <row r="359" spans="2:14" x14ac:dyDescent="0.3">
      <c r="B359" s="17">
        <v>358</v>
      </c>
      <c r="C359" s="18" t="str">
        <v>ΑΟ ΑΤΛΑΣ ΤΟΥ ΔΗΜΟΥ ΔΕΛΤΑ</v>
      </c>
      <c r="D359" s="19">
        <v>0</v>
      </c>
      <c r="L359" s="18">
        <v>358</v>
      </c>
      <c r="M359" s="18" t="str">
        <v>ΑΠΣ ΤΑ ΗΡΑΙΑ</v>
      </c>
      <c r="N359" s="18">
        <v>0</v>
      </c>
    </row>
    <row r="360" spans="2:14" x14ac:dyDescent="0.3">
      <c r="B360" s="17">
        <v>359</v>
      </c>
      <c r="C360" s="18" t="str">
        <v>ΑΝΑΓ/ΣΗ ΣΤΙΒΟΥ ΣΑΛΑΜΙΝΑΣ</v>
      </c>
      <c r="D360" s="19">
        <v>0</v>
      </c>
      <c r="L360" s="18">
        <v>359</v>
      </c>
      <c r="M360" s="18" t="str">
        <v>ΑΟ ΕΛΠΙΣ</v>
      </c>
      <c r="N360" s="18">
        <v>0</v>
      </c>
    </row>
    <row r="361" spans="2:14" x14ac:dyDescent="0.3">
      <c r="B361" s="17">
        <v>360</v>
      </c>
      <c r="C361" s="18" t="str">
        <v>ΑΕ ΛΑΡΙΣΑΣ ΠΡΟΜΗΘΕΑΣ</v>
      </c>
      <c r="D361" s="19">
        <v>0</v>
      </c>
      <c r="L361" s="18">
        <v>360</v>
      </c>
      <c r="M361" s="18" t="str">
        <v>ΑΟ ΑΤΛΑΣ ΤΟΥ ΔΗΜΟΥ ΔΕΛΤΑ</v>
      </c>
      <c r="N361" s="18">
        <v>0</v>
      </c>
    </row>
    <row r="362" spans="2:14" x14ac:dyDescent="0.3">
      <c r="B362" s="17">
        <v>361</v>
      </c>
      <c r="C362" s="18" t="str">
        <v>ΓΥΜΝ.ΑΚ.ΣΙΚΥΩΝΙΩΝ ΑΕΛΙΟΣ</v>
      </c>
      <c r="D362" s="19">
        <v>0</v>
      </c>
      <c r="L362" s="18">
        <v>361</v>
      </c>
      <c r="M362" s="18" t="str">
        <v>ΑΝΑΓ/ΣΗ ΣΤΙΒΟΥ ΣΑΛΑΜΙΝΑΣ</v>
      </c>
      <c r="N362" s="18">
        <v>0</v>
      </c>
    </row>
    <row r="363" spans="2:14" x14ac:dyDescent="0.3">
      <c r="B363" s="17">
        <v>362</v>
      </c>
      <c r="C363" s="18" t="str">
        <v>ΑΕ "ΛΥΚΟΒΡΥΣΗ - ΠΕΥΚΗ"</v>
      </c>
      <c r="D363" s="19">
        <v>0</v>
      </c>
      <c r="L363" s="18">
        <v>362</v>
      </c>
      <c r="M363" s="18" t="str">
        <v>ΑΕ ΛΑΡΙΣΑΣ ΠΡΟΜΗΘΕΑΣ</v>
      </c>
      <c r="N363" s="18">
        <v>0</v>
      </c>
    </row>
    <row r="364" spans="2:14" x14ac:dyDescent="0.3">
      <c r="B364" s="17">
        <v>363</v>
      </c>
      <c r="C364" s="18" t="str">
        <v xml:space="preserve">ΔΩΔΕΚΑΝΗΣΙΑΚΟΣ ΟΜΙΛΟΣ ΑΡΓΟΝΑΥΤΗΣ </v>
      </c>
      <c r="D364" s="19">
        <v>0</v>
      </c>
      <c r="L364" s="18">
        <v>363</v>
      </c>
      <c r="M364" s="18" t="str">
        <v>ΓΥΜΝ.ΑΚ.ΣΙΚΥΩΝΙΩΝ ΑΕΛΙΟΣ</v>
      </c>
      <c r="N364" s="18">
        <v>0</v>
      </c>
    </row>
    <row r="365" spans="2:14" x14ac:dyDescent="0.3">
      <c r="B365" s="17">
        <v>364</v>
      </c>
      <c r="C365" s="18" t="str">
        <v>Α.Ο. ΡΟΔΟΥ ΤΙΤΑΝΕΣ 2024</v>
      </c>
      <c r="D365" s="19">
        <v>0</v>
      </c>
      <c r="L365" s="18">
        <v>364</v>
      </c>
      <c r="M365" s="18" t="str">
        <v>ΑΕ "ΛΥΚΟΒΡΥΣΗ - ΠΕΥΚΗ"</v>
      </c>
      <c r="N365" s="18">
        <v>0</v>
      </c>
    </row>
    <row r="366" spans="2:14" x14ac:dyDescent="0.3">
      <c r="B366" s="17">
        <v>365</v>
      </c>
      <c r="C366" s="18" t="str">
        <v>ΟΜΙΛΟΣ ΦΙΛΩΝ ΚΛΑΣΙΚΩΝ ΑΘΛΗΤΙΣΜΟΥ ΟΜΙΛΟΣ ΑΜΑΛΙΑΔΑΣ</v>
      </c>
      <c r="D366" s="19">
        <v>0</v>
      </c>
      <c r="L366" s="18">
        <v>365</v>
      </c>
      <c r="M366" s="18" t="str">
        <v xml:space="preserve">ΔΩΔΕΚΑΝΗΣΙΑΚΟΣ ΟΜΙΛΟΣ ΑΡΓΟΝΑΥΤΗΣ </v>
      </c>
      <c r="N366" s="18">
        <v>0</v>
      </c>
    </row>
    <row r="367" spans="2:14" x14ac:dyDescent="0.3">
      <c r="B367" s="17">
        <v>366</v>
      </c>
      <c r="C367" s="18" t="str">
        <v xml:space="preserve">ΑΣ ΦΙΤΝΕΣ ΚΑΙ ΣΩΜΑΤΙΚΗΣ ΔΙΑΠΛΑΣΗΣ "ΑΘΛΗΤΙΚΟ ΠΝΕΥΜΑ" </v>
      </c>
      <c r="D367" s="19">
        <v>0</v>
      </c>
      <c r="L367" s="18">
        <v>366</v>
      </c>
      <c r="M367" s="18" t="str">
        <v>Α.Ο. ΡΟΔΟΥ ΤΙΤΑΝΕΣ 2024</v>
      </c>
      <c r="N367" s="18">
        <v>0</v>
      </c>
    </row>
    <row r="368" spans="2:14" x14ac:dyDescent="0.3">
      <c r="B368" s="17">
        <v>367</v>
      </c>
      <c r="C368" s="18" t="str">
        <v xml:space="preserve">ΑΘΛΗΤΙΚΟΣ ΣΥΛΛΟΓΟΣ ΚΑΡΔΙΤΣΑΣ ΑΣΤΕΡΙΑ </v>
      </c>
      <c r="D368" s="19">
        <v>0</v>
      </c>
      <c r="L368" s="18">
        <v>367</v>
      </c>
      <c r="M368" s="18" t="str">
        <v xml:space="preserve">ΑΣ ΦΙΤΝΕΣ ΚΑΙ ΣΩΜΑΤΙΚΗΣ ΔΙΑΠΛΑΣΗΣ "ΑΘΛΗΤΙΚΟ ΠΝΕΥΜΑ" </v>
      </c>
      <c r="N368" s="18">
        <v>0</v>
      </c>
    </row>
    <row r="369" spans="2:14" x14ac:dyDescent="0.3">
      <c r="B369" s="17">
        <v>368</v>
      </c>
      <c r="C369" s="18" t="str">
        <v xml:space="preserve">ΑΘΛΗΤΙΚΗ ΕΝΩΣΗ ΛΑΚΩΝΙΑΣ </v>
      </c>
      <c r="D369" s="19">
        <v>0</v>
      </c>
      <c r="L369" s="18">
        <v>368</v>
      </c>
      <c r="M369" s="18" t="str">
        <v xml:space="preserve">ΑΘΛΗΤΙΚΟΣ ΣΥΛΛΟΓΟΣ ΚΑΡΔΙΤΣΑΣ ΑΣΤΕΡΙΑ </v>
      </c>
      <c r="N369" s="18">
        <v>0</v>
      </c>
    </row>
    <row r="370" spans="2:14" x14ac:dyDescent="0.3">
      <c r="B370" s="17">
        <v>369</v>
      </c>
      <c r="C370" s="18" t="str">
        <v xml:space="preserve">ΑΘΛΗΤΙΚΟΣ ΟΜΙΛΟΣ ΣΠΕΤΣΩΝ ΜΠΟΥΜΠΟΥΛΙΝΑ </v>
      </c>
      <c r="D370" s="19">
        <v>0</v>
      </c>
      <c r="L370" s="18">
        <v>369</v>
      </c>
      <c r="M370" s="18" t="str">
        <v xml:space="preserve">ΑΘΛΗΤΙΚΗ ΕΝΩΣΗ ΛΑΚΩΝΙΑΣ </v>
      </c>
      <c r="N370" s="18">
        <v>0</v>
      </c>
    </row>
    <row r="371" spans="2:14" x14ac:dyDescent="0.3">
      <c r="B371" s="17">
        <v>370</v>
      </c>
      <c r="C371" s="18" t="str">
        <v xml:space="preserve">ΑΘΛΗΤΙΚΟΣ ΣΥΛΛΟΓΟΣ ΚΑΡΠΑΘΟΥ Ο ΠΟΣΕΙΔΩΝ </v>
      </c>
      <c r="D371" s="19">
        <v>0</v>
      </c>
      <c r="L371" s="18">
        <v>370</v>
      </c>
      <c r="M371" s="18" t="str">
        <v xml:space="preserve">ΑΘΛΗΤΙΚΟΣ ΟΜΙΛΟΣ ΣΠΕΤΣΩΝ ΜΠΟΥΜΠΟΥΛΙΝΑ </v>
      </c>
      <c r="N371" s="18">
        <v>0</v>
      </c>
    </row>
    <row r="372" spans="2:14" x14ac:dyDescent="0.3">
      <c r="B372" s="17">
        <v>371</v>
      </c>
      <c r="C372" s="18" t="str">
        <v>ΑΟ ΔΙΟΝΥΣΟΥ</v>
      </c>
      <c r="D372" s="19">
        <v>0</v>
      </c>
      <c r="L372" s="18">
        <v>371</v>
      </c>
      <c r="M372" s="18" t="str">
        <v xml:space="preserve">ΑΘΛΗΤΙΚΟΣ ΣΥΛΛΟΓΟΣ ΚΑΡΠΑΘΟΥ Ο ΠΟΣΕΙΔΩΝ </v>
      </c>
      <c r="N372" s="18">
        <v>0</v>
      </c>
    </row>
    <row r="373" spans="2:14" x14ac:dyDescent="0.3">
      <c r="B373" s="17">
        <v>372</v>
      </c>
      <c r="C373" s="18" t="str">
        <v>ΑΣ ΕΥΑΘΛΟΙ ΤΡΙΚΑΛΩΝ</v>
      </c>
      <c r="D373" s="19">
        <v>0</v>
      </c>
      <c r="L373" s="18">
        <v>372</v>
      </c>
      <c r="M373" s="18" t="str">
        <v>ΑΟ ΔΙΟΝΥΣΟΥ</v>
      </c>
      <c r="N373" s="18">
        <v>0</v>
      </c>
    </row>
    <row r="374" spans="2:14" x14ac:dyDescent="0.3">
      <c r="B374" s="17">
        <v>373</v>
      </c>
      <c r="C374" s="18" t="str">
        <v>ΑΘΛΗΤΙΚΟΣ ΣΥΛΛΟΓΟΣ ΑΤΟΜΩΝ ΜΕ ΚΙΝΗΤΙΚΕΣ ΔΥΣΚΟΛΙΕΣ ΟΙ ΑΡΓΟΝΑΥΤΕΣ</v>
      </c>
      <c r="D374" s="19">
        <v>0</v>
      </c>
      <c r="L374" s="18">
        <v>373</v>
      </c>
      <c r="M374" s="18" t="str">
        <v>ΑΣ ΕΥΑΘΛΟΙ ΤΡΙΚΑΛΩΝ</v>
      </c>
      <c r="N374" s="18">
        <v>0</v>
      </c>
    </row>
    <row r="375" spans="2:14" x14ac:dyDescent="0.3">
      <c r="B375" s="17">
        <v>374</v>
      </c>
      <c r="C375" s="18" t="str">
        <v>ΑΣ ΑΘΛΕΣΙΣ ΑΛΙΜΟΥ</v>
      </c>
      <c r="D375" s="19">
        <v>0</v>
      </c>
      <c r="L375" s="18">
        <v>374</v>
      </c>
      <c r="M375" s="18" t="str">
        <v>ΑΘΛΗΤΙΚΟΣ ΣΥΛΛΟΓΟΣ ΑΤΟΜΩΝ ΜΕ ΚΙΝΗΤΙΚΕΣ ΔΥΣΚΟΛΙΕΣ ΟΙ ΑΡΓΟΝΑΥΤΕΣ</v>
      </c>
      <c r="N375" s="18">
        <v>0</v>
      </c>
    </row>
    <row r="376" spans="2:14" x14ac:dyDescent="0.3">
      <c r="B376" s="17">
        <v>375</v>
      </c>
      <c r="C376" s="18" t="str">
        <v>ΑΟ ΦΛΟΙΣΒΟΣ</v>
      </c>
      <c r="D376" s="19">
        <v>0</v>
      </c>
      <c r="L376" s="18">
        <v>375</v>
      </c>
      <c r="M376" s="18" t="str">
        <v>ΑΣ ΑΘΛΕΣΙΣ ΑΛΙΜΟΥ</v>
      </c>
      <c r="N376" s="18">
        <v>0</v>
      </c>
    </row>
    <row r="377" spans="2:14" x14ac:dyDescent="0.3">
      <c r="B377" s="17">
        <v>376</v>
      </c>
      <c r="C377" s="18" t="str">
        <v>ΑΟ ΤΡΑΧΩΝΩΝ ΑΛΙΜΟΥ</v>
      </c>
      <c r="D377" s="19">
        <v>0</v>
      </c>
      <c r="L377" s="18">
        <v>376</v>
      </c>
      <c r="M377" s="18" t="str">
        <v>ΑΟ ΦΛΟΙΣΒΟΣ</v>
      </c>
      <c r="N377" s="18">
        <v>0</v>
      </c>
    </row>
    <row r="378" spans="2:14" x14ac:dyDescent="0.3">
      <c r="B378" s="17">
        <v>377</v>
      </c>
      <c r="C378" s="18" t="str">
        <v>ΑΓΣ ΣΠΑΡΤΑΚΟΣ ΠΑΤΡΩΝ 2025</v>
      </c>
      <c r="D378" s="19">
        <v>0</v>
      </c>
      <c r="L378" s="18">
        <v>377</v>
      </c>
      <c r="M378" s="18" t="str">
        <v>ΑΟ ΤΡΑΧΩΝΩΝ ΑΛΙΜΟΥ</v>
      </c>
      <c r="N378" s="18">
        <v>0</v>
      </c>
    </row>
    <row r="379" spans="2:14" x14ac:dyDescent="0.3">
      <c r="B379" s="17">
        <v>378</v>
      </c>
      <c r="C379" s="18" t="str">
        <v>ΑΘΛΗΤΙΚΟΣ ΣΥΛΛΟΓΟΣ ΠΡΩΤΟΠΟΡΙΑ</v>
      </c>
      <c r="D379" s="19">
        <v>0</v>
      </c>
      <c r="L379" s="18">
        <v>378</v>
      </c>
      <c r="M379" s="18" t="str">
        <v>ΑΓΣ ΣΠΑΡΤΑΚΟΣ ΠΑΤΡΩΝ 2025</v>
      </c>
      <c r="N379" s="18">
        <v>0</v>
      </c>
    </row>
    <row r="380" spans="2:14" x14ac:dyDescent="0.3">
      <c r="B380" s="17">
        <v>379</v>
      </c>
      <c r="C380" s="18" t="str">
        <v>ΑΘΛΗΤΙΚΟΣ ΣΥΛΛΟΓΟΣ ΗΡΑΚΛΗΣ ΠΑΙΟΝΙΑΣ</v>
      </c>
      <c r="D380" s="19">
        <v>0</v>
      </c>
      <c r="L380" s="18">
        <v>379</v>
      </c>
      <c r="M380" s="18" t="str">
        <v>ΑΘΛΗΤΙΚΟΣ ΣΥΛΛΟΓΟΣ ΠΡΩΤΟΠΟΡΙΑ</v>
      </c>
      <c r="N380" s="18">
        <v>0</v>
      </c>
    </row>
    <row r="381" spans="2:14" x14ac:dyDescent="0.3">
      <c r="B381" s="17">
        <v>380</v>
      </c>
      <c r="C381" s="18" t="str">
        <v>ΑΘΛΗΤΙΚΟΣ ΣΥΛΛΟΓΟΣ "ΤΟ ΛΕΩΝΙΔΙΟΝ"</v>
      </c>
      <c r="D381" s="19">
        <v>0</v>
      </c>
      <c r="L381" s="18">
        <v>380</v>
      </c>
      <c r="M381" s="18" t="str">
        <v>ΑΘΛΗΤΙΚΟΣ ΣΥΛΛΟΓΟΣ ΗΡΑΚΛΗΣ ΠΑΙΟΝΙΑΣ</v>
      </c>
      <c r="N381" s="18">
        <v>0</v>
      </c>
    </row>
    <row r="382" spans="2:14" x14ac:dyDescent="0.3">
      <c r="B382" s="17">
        <v>381</v>
      </c>
      <c r="C382" s="18" t="str">
        <v>ΑΣ ΔΙΑΥΛΟΣ ΒΟΛΟΥ</v>
      </c>
      <c r="D382" s="19">
        <v>0</v>
      </c>
      <c r="L382" s="18">
        <v>381</v>
      </c>
      <c r="M382" s="18" t="str">
        <v>ΑΘΛΗΤΙΚΟΣ ΣΥΛΛΟΓΟΣ "ΤΟ ΛΕΩΝΙΔΙΟΝ"</v>
      </c>
      <c r="N382" s="18">
        <v>0</v>
      </c>
    </row>
    <row r="383" spans="2:14" x14ac:dyDescent="0.3">
      <c r="B383" s="17">
        <v>382</v>
      </c>
      <c r="C383" s="18" t="str">
        <v>ΑΙΟΛΟΣ ΑΟ ΛΑΡΙΣΑΣ</v>
      </c>
      <c r="D383" s="19">
        <v>0</v>
      </c>
      <c r="L383" s="18">
        <v>382</v>
      </c>
      <c r="M383" s="18" t="str">
        <v>ΑΣ ΔΙΑΥΛΟΣ ΒΟΛΟΥ</v>
      </c>
      <c r="N383" s="18">
        <v>0</v>
      </c>
    </row>
    <row r="384" spans="2:14" x14ac:dyDescent="0.3">
      <c r="B384" s="17">
        <v>383</v>
      </c>
      <c r="C384" s="18" t="str">
        <v>ΑΟ ΑΙΟΛΟΣ ΟΛΥΜΠΙΑΚΟΥ ΧΩΡΙΟΥ</v>
      </c>
      <c r="D384" s="19">
        <v>0</v>
      </c>
      <c r="L384" s="18">
        <v>383</v>
      </c>
      <c r="M384" s="18" t="str">
        <v>ΑΙΟΛΟΣ ΑΟ ΛΑΡΙΣΑΣ</v>
      </c>
      <c r="N384" s="18">
        <v>0</v>
      </c>
    </row>
    <row r="385" spans="2:14" x14ac:dyDescent="0.3">
      <c r="B385" s="17">
        <v>384</v>
      </c>
      <c r="C385" s="18" t="str">
        <v>ΑΣ ΘΡΑΚΟΜΑΚΕΔΟΝΩΝ ΑΣΤΡΑΠΗ</v>
      </c>
      <c r="D385" s="19">
        <v>0</v>
      </c>
      <c r="L385" s="18">
        <v>384</v>
      </c>
      <c r="M385" s="18" t="str">
        <v>ΑΟ ΑΙΟΛΟΣ ΟΛΥΜΠΙΑΚΟΥ ΧΩΡΙΟΥ</v>
      </c>
      <c r="N385" s="18">
        <v>0</v>
      </c>
    </row>
    <row r="386" spans="2:14" x14ac:dyDescent="0.3">
      <c r="B386" s="17">
        <v>385</v>
      </c>
      <c r="C386" s="18" t="str">
        <v>ΑΟ ΣΤΑΔΙΟΝ 192</v>
      </c>
      <c r="D386" s="19">
        <v>0</v>
      </c>
      <c r="L386" s="18">
        <v>385</v>
      </c>
      <c r="M386" s="18" t="str">
        <v>ΑΣ ΘΡΑΚΟΜΑΚΕΔΟΝΩΝ ΑΣΤΡΑΠΗ</v>
      </c>
      <c r="N386" s="18">
        <v>0</v>
      </c>
    </row>
    <row r="387" spans="2:14" x14ac:dyDescent="0.3">
      <c r="B387" s="17">
        <v>386</v>
      </c>
      <c r="C387" s="18" t="str">
        <v>ΓΣ ΤΥΡΝΑΒΟΥ</v>
      </c>
      <c r="D387" s="19">
        <v>0</v>
      </c>
      <c r="L387" s="18">
        <v>386</v>
      </c>
      <c r="M387" s="18" t="str">
        <v>ΑΟ ΣΤΑΔΙΟΝ 192</v>
      </c>
      <c r="N387" s="18">
        <v>0</v>
      </c>
    </row>
    <row r="388" spans="2:14" x14ac:dyDescent="0.3">
      <c r="B388" s="17">
        <v>387</v>
      </c>
      <c r="C388" s="18" t="str">
        <v>ΑΣ ΛΑΜΙΑΣ "ΦΛΟΓΑ"</v>
      </c>
      <c r="D388" s="19">
        <v>0</v>
      </c>
      <c r="L388" s="18">
        <v>387</v>
      </c>
      <c r="M388" s="18" t="str">
        <v>ΓΣ ΤΥΡΝΑΒΟΥ</v>
      </c>
      <c r="N388" s="18">
        <v>0</v>
      </c>
    </row>
    <row r="389" spans="2:14" x14ac:dyDescent="0.3">
      <c r="B389" s="17">
        <v>388</v>
      </c>
      <c r="C389" s="18" t="str">
        <v>ΑΣ ΚΕΡΚΥΡΑΣ "ΑΛΜΑ"</v>
      </c>
      <c r="D389" s="19">
        <v>0</v>
      </c>
      <c r="L389" s="18">
        <v>388</v>
      </c>
      <c r="M389" s="18" t="str">
        <v>ΑΣ ΛΑΜΙΑΣ "ΦΛΟΓΑ"</v>
      </c>
      <c r="N389" s="18">
        <v>0</v>
      </c>
    </row>
    <row r="390" spans="2:14" x14ac:dyDescent="0.3">
      <c r="B390" s="17">
        <v>389</v>
      </c>
      <c r="C390" s="18" t="str">
        <v>ΑΣ ΕΜΜΑΝΟΥΗΛ ΚΑΡΑΛΗΣ</v>
      </c>
      <c r="D390" s="19">
        <v>0</v>
      </c>
      <c r="L390" s="18">
        <v>389</v>
      </c>
      <c r="M390" s="18" t="str">
        <v>ΑΣ ΚΕΡΚΥΡΑΣ "ΑΛΜΑ"</v>
      </c>
      <c r="N390" s="18">
        <v>0</v>
      </c>
    </row>
    <row r="391" spans="2:14" x14ac:dyDescent="0.3">
      <c r="B391" s="20">
        <v>390</v>
      </c>
      <c r="C391" s="21" t="str">
        <v>ΓΣ ΔΡΟΜΕΑΣ ΣΑΛΑΜΙΝΑΣ</v>
      </c>
      <c r="D391" s="22">
        <v>0</v>
      </c>
      <c r="L391" s="18">
        <v>390</v>
      </c>
      <c r="M391" s="18" t="str">
        <v>ΓΣ ΔΡΟΜΕΑΣ ΣΑΛΑΜΙΝΑΣ</v>
      </c>
      <c r="N391" s="18">
        <v>0</v>
      </c>
    </row>
  </sheetData>
  <mergeCells count="2">
    <mergeCell ref="B1:D1"/>
    <mergeCell ref="L1:N1"/>
  </mergeCell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ΑΝΤΡΕΣ Κ18 </vt:lpstr>
      <vt:lpstr>ΓΥΝΑΙΚΕΣ Κ18</vt:lpstr>
      <vt:lpstr>Sheet1</vt:lpstr>
      <vt:lpstr>Κατάταξη Κ18</vt:lpstr>
      <vt:lpstr>'Κατάταξη Κ18'!Print_Area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fragiskos sifnaios</dc:creator>
  <dc:description/>
  <cp:lastModifiedBy>x26121@365mmt.com</cp:lastModifiedBy>
  <cp:revision>1</cp:revision>
  <cp:lastPrinted>2026-06-28T18:48:34Z</cp:lastPrinted>
  <dcterms:created xsi:type="dcterms:W3CDTF">2015-06-05T18:17:20Z</dcterms:created>
  <dcterms:modified xsi:type="dcterms:W3CDTF">2026-06-28T18:50:03Z</dcterms:modified>
  <dc:language>en-US</dc:language>
</cp:coreProperties>
</file>