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Team\OneDrive\Documents\Segas\26 National Champ\2026 Outdoor\2026 NC U16\"/>
    </mc:Choice>
  </mc:AlternateContent>
  <xr:revisionPtr revIDLastSave="0" documentId="13_ncr:1_{F9E3A290-3CCB-4CF1-B286-72E4198B4D3B}" xr6:coauthVersionLast="47" xr6:coauthVersionMax="47" xr10:uidLastSave="{00000000-0000-0000-0000-000000000000}"/>
  <bookViews>
    <workbookView xWindow="1020" yWindow="495" windowWidth="20055" windowHeight="14370" activeTab="3" xr2:uid="{00000000-000D-0000-FFFF-FFFF00000000}"/>
  </bookViews>
  <sheets>
    <sheet name="Αποτελέσματα K16 Άντρες" sheetId="1" r:id="rId1"/>
    <sheet name="Αποτελέσματα K16 Γυναίκες" sheetId="4" r:id="rId2"/>
    <sheet name="Φύλλο2" sheetId="5" state="hidden" r:id="rId3"/>
    <sheet name="Κατάταξη Κ16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5" i="4" l="1"/>
  <c r="D204" i="4"/>
  <c r="D191" i="4"/>
  <c r="D188" i="4"/>
  <c r="D189" i="4"/>
  <c r="D190" i="4"/>
  <c r="D187" i="4"/>
  <c r="D145" i="1"/>
  <c r="D144" i="1"/>
  <c r="D2" i="1"/>
  <c r="D145" i="4"/>
  <c r="D146" i="4"/>
  <c r="D132" i="4"/>
  <c r="D133" i="4"/>
  <c r="L7" i="5" s="1"/>
  <c r="D134" i="4"/>
  <c r="D135" i="4"/>
  <c r="D136" i="4"/>
  <c r="D137" i="4"/>
  <c r="D138" i="4"/>
  <c r="L115" i="5" s="1"/>
  <c r="D139" i="4"/>
  <c r="D140" i="4"/>
  <c r="D141" i="4"/>
  <c r="D142" i="4"/>
  <c r="D143" i="4"/>
  <c r="L152" i="5" s="1"/>
  <c r="D193" i="4"/>
  <c r="D194" i="4"/>
  <c r="D195" i="4"/>
  <c r="D196" i="4"/>
  <c r="D192" i="4"/>
  <c r="L174" i="5"/>
  <c r="L175" i="5"/>
  <c r="C177" i="5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22" i="1"/>
  <c r="D307" i="1"/>
  <c r="D308" i="1"/>
  <c r="D309" i="1"/>
  <c r="D310" i="1"/>
  <c r="D311" i="1"/>
  <c r="D312" i="1"/>
  <c r="D313" i="1"/>
  <c r="C107" i="5" s="1"/>
  <c r="D314" i="1"/>
  <c r="D315" i="1"/>
  <c r="D316" i="1"/>
  <c r="D317" i="1"/>
  <c r="D318" i="1"/>
  <c r="D319" i="1"/>
  <c r="D320" i="1"/>
  <c r="D321" i="1"/>
  <c r="D306" i="1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25" i="4"/>
  <c r="D324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09" i="4"/>
  <c r="L4" i="5"/>
  <c r="L9" i="5"/>
  <c r="L10" i="5"/>
  <c r="L12" i="5"/>
  <c r="L13" i="5"/>
  <c r="L14" i="5"/>
  <c r="L15" i="5"/>
  <c r="L17" i="5"/>
  <c r="L18" i="5"/>
  <c r="L19" i="5"/>
  <c r="L22" i="5"/>
  <c r="L28" i="5"/>
  <c r="L29" i="5"/>
  <c r="L41" i="5"/>
  <c r="L42" i="5"/>
  <c r="L46" i="5"/>
  <c r="L47" i="5"/>
  <c r="L50" i="5"/>
  <c r="L55" i="5"/>
  <c r="L56" i="5"/>
  <c r="L59" i="5"/>
  <c r="L61" i="5"/>
  <c r="L62" i="5"/>
  <c r="L66" i="5"/>
  <c r="L67" i="5"/>
  <c r="L68" i="5"/>
  <c r="L70" i="5"/>
  <c r="L71" i="5"/>
  <c r="L73" i="5"/>
  <c r="L74" i="5"/>
  <c r="L75" i="5"/>
  <c r="L77" i="5"/>
  <c r="L78" i="5"/>
  <c r="L79" i="5"/>
  <c r="L80" i="5"/>
  <c r="L81" i="5"/>
  <c r="L83" i="5"/>
  <c r="L93" i="5"/>
  <c r="L97" i="5"/>
  <c r="L98" i="5"/>
  <c r="L99" i="5"/>
  <c r="L100" i="5"/>
  <c r="L101" i="5"/>
  <c r="L102" i="5"/>
  <c r="L103" i="5"/>
  <c r="L105" i="5"/>
  <c r="L107" i="5"/>
  <c r="L110" i="5"/>
  <c r="L111" i="5"/>
  <c r="L112" i="5"/>
  <c r="L114" i="5"/>
  <c r="L116" i="5"/>
  <c r="L119" i="5"/>
  <c r="L122" i="5"/>
  <c r="L123" i="5"/>
  <c r="L124" i="5"/>
  <c r="L128" i="5"/>
  <c r="L131" i="5"/>
  <c r="L133" i="5"/>
  <c r="L136" i="5"/>
  <c r="L137" i="5"/>
  <c r="L141" i="5"/>
  <c r="L144" i="5"/>
  <c r="L146" i="5"/>
  <c r="L149" i="5"/>
  <c r="L150" i="5"/>
  <c r="L151" i="5"/>
  <c r="L154" i="5"/>
  <c r="L155" i="5"/>
  <c r="L160" i="5"/>
  <c r="L165" i="5"/>
  <c r="L166" i="5"/>
  <c r="L167" i="5"/>
  <c r="L168" i="5"/>
  <c r="L169" i="5"/>
  <c r="L172" i="5"/>
  <c r="L173" i="5"/>
  <c r="L3" i="5"/>
  <c r="C4" i="5"/>
  <c r="C8" i="5"/>
  <c r="C9" i="5"/>
  <c r="C13" i="5"/>
  <c r="C14" i="5"/>
  <c r="C15" i="5"/>
  <c r="C20" i="5"/>
  <c r="C23" i="5"/>
  <c r="C27" i="5"/>
  <c r="C28" i="5"/>
  <c r="C29" i="5"/>
  <c r="C35" i="5"/>
  <c r="C36" i="5"/>
  <c r="C39" i="5"/>
  <c r="C40" i="5"/>
  <c r="C41" i="5"/>
  <c r="C42" i="5"/>
  <c r="C43" i="5"/>
  <c r="C46" i="5"/>
  <c r="C47" i="5"/>
  <c r="C49" i="5"/>
  <c r="C50" i="5"/>
  <c r="C53" i="5"/>
  <c r="C54" i="5"/>
  <c r="C56" i="5"/>
  <c r="C57" i="5"/>
  <c r="C60" i="5"/>
  <c r="C61" i="5"/>
  <c r="C62" i="5"/>
  <c r="C63" i="5"/>
  <c r="C65" i="5"/>
  <c r="C66" i="5"/>
  <c r="C68" i="5"/>
  <c r="C73" i="5"/>
  <c r="C74" i="5"/>
  <c r="C76" i="5"/>
  <c r="C78" i="5"/>
  <c r="C81" i="5"/>
  <c r="C82" i="5"/>
  <c r="C84" i="5"/>
  <c r="C86" i="5"/>
  <c r="C92" i="5"/>
  <c r="C93" i="5"/>
  <c r="C94" i="5"/>
  <c r="C96" i="5"/>
  <c r="C100" i="5"/>
  <c r="C102" i="5"/>
  <c r="C103" i="5"/>
  <c r="C105" i="5"/>
  <c r="C108" i="5"/>
  <c r="C111" i="5"/>
  <c r="C113" i="5"/>
  <c r="C119" i="5"/>
  <c r="C120" i="5"/>
  <c r="C123" i="5"/>
  <c r="C124" i="5"/>
  <c r="C125" i="5"/>
  <c r="C126" i="5"/>
  <c r="C127" i="5"/>
  <c r="C128" i="5"/>
  <c r="C129" i="5"/>
  <c r="C130" i="5"/>
  <c r="C132" i="5"/>
  <c r="C133" i="5"/>
  <c r="C135" i="5"/>
  <c r="C136" i="5"/>
  <c r="C139" i="5"/>
  <c r="C141" i="5"/>
  <c r="C143" i="5"/>
  <c r="C145" i="5"/>
  <c r="C149" i="5"/>
  <c r="C152" i="5"/>
  <c r="C154" i="5"/>
  <c r="C155" i="5"/>
  <c r="C160" i="5"/>
  <c r="C161" i="5"/>
  <c r="C163" i="5"/>
  <c r="C166" i="5"/>
  <c r="C169" i="5"/>
  <c r="C170" i="5"/>
  <c r="C174" i="5"/>
  <c r="D507" i="4"/>
  <c r="D506" i="4"/>
  <c r="D505" i="4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9" i="4"/>
  <c r="D408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08" i="4"/>
  <c r="D307" i="4"/>
  <c r="L159" i="5" s="1"/>
  <c r="D306" i="4"/>
  <c r="D305" i="4"/>
  <c r="D304" i="4"/>
  <c r="D303" i="4"/>
  <c r="D302" i="4"/>
  <c r="D301" i="4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L40" i="5" s="1"/>
  <c r="D283" i="4"/>
  <c r="D282" i="4"/>
  <c r="D281" i="4"/>
  <c r="D280" i="4"/>
  <c r="D279" i="4"/>
  <c r="D278" i="4"/>
  <c r="L164" i="5" s="1"/>
  <c r="D277" i="4"/>
  <c r="D276" i="4"/>
  <c r="D275" i="4"/>
  <c r="D274" i="4"/>
  <c r="D273" i="4"/>
  <c r="D272" i="4"/>
  <c r="D271" i="4"/>
  <c r="D270" i="4"/>
  <c r="D269" i="4"/>
  <c r="D268" i="4"/>
  <c r="L135" i="5" s="1"/>
  <c r="D267" i="4"/>
  <c r="D266" i="4"/>
  <c r="D265" i="4"/>
  <c r="D264" i="4"/>
  <c r="D263" i="4"/>
  <c r="L118" i="5" s="1"/>
  <c r="D262" i="4"/>
  <c r="D261" i="4"/>
  <c r="D260" i="4"/>
  <c r="D259" i="4"/>
  <c r="D258" i="4"/>
  <c r="D257" i="4"/>
  <c r="D256" i="4"/>
  <c r="D255" i="4"/>
  <c r="D254" i="4"/>
  <c r="D253" i="4"/>
  <c r="L162" i="5" s="1"/>
  <c r="D252" i="4"/>
  <c r="D251" i="4"/>
  <c r="D250" i="4"/>
  <c r="D249" i="4"/>
  <c r="L45" i="5" s="1"/>
  <c r="D248" i="4"/>
  <c r="D247" i="4"/>
  <c r="D246" i="4"/>
  <c r="D245" i="4"/>
  <c r="D244" i="4"/>
  <c r="D243" i="4"/>
  <c r="D242" i="4"/>
  <c r="D241" i="4"/>
  <c r="D240" i="4"/>
  <c r="D239" i="4"/>
  <c r="D238" i="4"/>
  <c r="D237" i="4"/>
  <c r="L148" i="5" s="1"/>
  <c r="D236" i="4"/>
  <c r="D235" i="4"/>
  <c r="D234" i="4"/>
  <c r="D233" i="4"/>
  <c r="D232" i="4"/>
  <c r="D231" i="4"/>
  <c r="D230" i="4"/>
  <c r="D229" i="4"/>
  <c r="D228" i="4"/>
  <c r="D227" i="4"/>
  <c r="D226" i="4"/>
  <c r="D225" i="4"/>
  <c r="D224" i="4"/>
  <c r="L27" i="5" s="1"/>
  <c r="D223" i="4"/>
  <c r="L25" i="5" s="1"/>
  <c r="D222" i="4"/>
  <c r="L63" i="5" s="1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3" i="4"/>
  <c r="D202" i="4"/>
  <c r="D201" i="4"/>
  <c r="D200" i="4"/>
  <c r="D199" i="4"/>
  <c r="D198" i="4"/>
  <c r="L153" i="5" s="1"/>
  <c r="D197" i="4"/>
  <c r="D186" i="4"/>
  <c r="L76" i="5" s="1"/>
  <c r="D185" i="4"/>
  <c r="D184" i="4"/>
  <c r="D183" i="4"/>
  <c r="D182" i="4"/>
  <c r="D181" i="4"/>
  <c r="D180" i="4"/>
  <c r="D179" i="4"/>
  <c r="D178" i="4"/>
  <c r="L65" i="5" s="1"/>
  <c r="D177" i="4"/>
  <c r="L33" i="5" s="1"/>
  <c r="D176" i="4"/>
  <c r="D175" i="4"/>
  <c r="D174" i="4"/>
  <c r="D173" i="4"/>
  <c r="D172" i="4"/>
  <c r="L132" i="5" s="1"/>
  <c r="D171" i="4"/>
  <c r="D170" i="4"/>
  <c r="L170" i="5" s="1"/>
  <c r="D169" i="4"/>
  <c r="D168" i="4"/>
  <c r="D167" i="4"/>
  <c r="D166" i="4"/>
  <c r="D165" i="4"/>
  <c r="D164" i="4"/>
  <c r="D163" i="4"/>
  <c r="D162" i="4"/>
  <c r="D161" i="4"/>
  <c r="L129" i="5" s="1"/>
  <c r="D160" i="4"/>
  <c r="D159" i="4"/>
  <c r="D158" i="4"/>
  <c r="D157" i="4"/>
  <c r="D156" i="4"/>
  <c r="D155" i="4"/>
  <c r="D154" i="4"/>
  <c r="D153" i="4"/>
  <c r="L138" i="5" s="1"/>
  <c r="D152" i="4"/>
  <c r="D151" i="4"/>
  <c r="D150" i="4"/>
  <c r="D149" i="4"/>
  <c r="D148" i="4"/>
  <c r="D147" i="4"/>
  <c r="D144" i="4"/>
  <c r="D131" i="4"/>
  <c r="D130" i="4"/>
  <c r="D129" i="4"/>
  <c r="L21" i="5" s="1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L8" i="5" s="1"/>
  <c r="D112" i="4"/>
  <c r="D111" i="4"/>
  <c r="D110" i="4"/>
  <c r="D109" i="4"/>
  <c r="L176" i="5" s="1"/>
  <c r="D108" i="4"/>
  <c r="D107" i="4"/>
  <c r="D106" i="4"/>
  <c r="D105" i="4"/>
  <c r="D104" i="4"/>
  <c r="D103" i="4"/>
  <c r="D102" i="4"/>
  <c r="L104" i="5" s="1"/>
  <c r="D101" i="4"/>
  <c r="D100" i="4"/>
  <c r="D99" i="4"/>
  <c r="D98" i="4"/>
  <c r="D97" i="4"/>
  <c r="D96" i="4"/>
  <c r="D95" i="4"/>
  <c r="L23" i="5" s="1"/>
  <c r="D94" i="4"/>
  <c r="L58" i="5" s="1"/>
  <c r="D93" i="4"/>
  <c r="D92" i="4"/>
  <c r="D91" i="4"/>
  <c r="D90" i="4"/>
  <c r="D89" i="4"/>
  <c r="L85" i="5" s="1"/>
  <c r="D88" i="4"/>
  <c r="D87" i="4"/>
  <c r="L156" i="5" s="1"/>
  <c r="D86" i="4"/>
  <c r="D85" i="4"/>
  <c r="D84" i="4"/>
  <c r="D83" i="4"/>
  <c r="D82" i="4"/>
  <c r="D81" i="4"/>
  <c r="L90" i="5" s="1"/>
  <c r="D80" i="4"/>
  <c r="L49" i="5" s="1"/>
  <c r="D79" i="4"/>
  <c r="L88" i="5" s="1"/>
  <c r="D78" i="4"/>
  <c r="D77" i="4"/>
  <c r="D76" i="4"/>
  <c r="D75" i="4"/>
  <c r="D74" i="4"/>
  <c r="D73" i="4"/>
  <c r="D72" i="4"/>
  <c r="D71" i="4"/>
  <c r="D70" i="4"/>
  <c r="D69" i="4"/>
  <c r="D68" i="4"/>
  <c r="L84" i="5" s="1"/>
  <c r="D67" i="4"/>
  <c r="D66" i="4"/>
  <c r="D65" i="4"/>
  <c r="L125" i="5" s="1"/>
  <c r="D64" i="4"/>
  <c r="D63" i="4"/>
  <c r="D62" i="4"/>
  <c r="D61" i="4"/>
  <c r="L134" i="5" s="1"/>
  <c r="D60" i="4"/>
  <c r="L54" i="5" s="1"/>
  <c r="D59" i="4"/>
  <c r="L69" i="5" s="1"/>
  <c r="D58" i="4"/>
  <c r="D57" i="4"/>
  <c r="D56" i="4"/>
  <c r="D55" i="4"/>
  <c r="D54" i="4"/>
  <c r="D53" i="4"/>
  <c r="D52" i="4"/>
  <c r="D51" i="4"/>
  <c r="L26" i="5" s="1"/>
  <c r="D50" i="4"/>
  <c r="D49" i="4"/>
  <c r="D48" i="4"/>
  <c r="D47" i="4"/>
  <c r="L43" i="5" s="1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D64" i="1"/>
  <c r="C25" i="5" s="1"/>
  <c r="D65" i="1"/>
  <c r="D17" i="1"/>
  <c r="D257" i="1"/>
  <c r="D3" i="1"/>
  <c r="D4" i="1"/>
  <c r="C137" i="5" s="1"/>
  <c r="D5" i="1"/>
  <c r="D6" i="1"/>
  <c r="C72" i="5" s="1"/>
  <c r="D7" i="1"/>
  <c r="D8" i="1"/>
  <c r="D9" i="1"/>
  <c r="C167" i="5" s="1"/>
  <c r="D10" i="1"/>
  <c r="C104" i="5" s="1"/>
  <c r="D11" i="1"/>
  <c r="D12" i="1"/>
  <c r="D13" i="1"/>
  <c r="D14" i="1"/>
  <c r="D15" i="1"/>
  <c r="C18" i="5" s="1"/>
  <c r="D16" i="1"/>
  <c r="D18" i="1"/>
  <c r="D19" i="1"/>
  <c r="D20" i="1"/>
  <c r="D21" i="1"/>
  <c r="D22" i="1"/>
  <c r="D23" i="1"/>
  <c r="D24" i="1"/>
  <c r="D25" i="1"/>
  <c r="D26" i="1"/>
  <c r="D27" i="1"/>
  <c r="C44" i="5" s="1"/>
  <c r="D28" i="1"/>
  <c r="D29" i="1"/>
  <c r="D30" i="1"/>
  <c r="D31" i="1"/>
  <c r="C173" i="5" s="1"/>
  <c r="D32" i="1"/>
  <c r="D33" i="1"/>
  <c r="D34" i="1"/>
  <c r="D35" i="1"/>
  <c r="D36" i="1"/>
  <c r="D37" i="1"/>
  <c r="D38" i="1"/>
  <c r="C114" i="5" s="1"/>
  <c r="D39" i="1"/>
  <c r="D40" i="1"/>
  <c r="D41" i="1"/>
  <c r="D42" i="1"/>
  <c r="D43" i="1"/>
  <c r="C115" i="5" s="1"/>
  <c r="D44" i="1"/>
  <c r="C150" i="5" s="1"/>
  <c r="D45" i="1"/>
  <c r="D46" i="1"/>
  <c r="D47" i="1"/>
  <c r="D48" i="1"/>
  <c r="D49" i="1"/>
  <c r="D50" i="1"/>
  <c r="D51" i="1"/>
  <c r="D52" i="1"/>
  <c r="D53" i="1"/>
  <c r="D54" i="1"/>
  <c r="C91" i="5" s="1"/>
  <c r="D55" i="1"/>
  <c r="D56" i="1"/>
  <c r="C22" i="5" s="1"/>
  <c r="D57" i="1"/>
  <c r="D58" i="1"/>
  <c r="D59" i="1"/>
  <c r="D60" i="1"/>
  <c r="C6" i="5" s="1"/>
  <c r="D61" i="1"/>
  <c r="D62" i="1"/>
  <c r="D63" i="1"/>
  <c r="D66" i="1"/>
  <c r="D67" i="1"/>
  <c r="D68" i="1"/>
  <c r="D69" i="1"/>
  <c r="C67" i="5" s="1"/>
  <c r="D70" i="1"/>
  <c r="D71" i="1"/>
  <c r="D72" i="1"/>
  <c r="D73" i="1"/>
  <c r="D74" i="1"/>
  <c r="D75" i="1"/>
  <c r="D76" i="1"/>
  <c r="D77" i="1"/>
  <c r="C45" i="5" s="1"/>
  <c r="D78" i="1"/>
  <c r="D79" i="1"/>
  <c r="D80" i="1"/>
  <c r="D81" i="1"/>
  <c r="D82" i="1"/>
  <c r="D83" i="1"/>
  <c r="D84" i="1"/>
  <c r="C71" i="5" s="1"/>
  <c r="D85" i="1"/>
  <c r="C99" i="5" s="1"/>
  <c r="D86" i="1"/>
  <c r="C140" i="5" s="1"/>
  <c r="D87" i="1"/>
  <c r="D88" i="1"/>
  <c r="C17" i="5" s="1"/>
  <c r="D89" i="1"/>
  <c r="D90" i="1"/>
  <c r="D91" i="1"/>
  <c r="D92" i="1"/>
  <c r="D93" i="1"/>
  <c r="D94" i="1"/>
  <c r="D95" i="1"/>
  <c r="D96" i="1"/>
  <c r="D97" i="1"/>
  <c r="D98" i="1"/>
  <c r="D99" i="1"/>
  <c r="C38" i="5" s="1"/>
  <c r="D100" i="1"/>
  <c r="C83" i="5" s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C34" i="5" s="1"/>
  <c r="D115" i="1"/>
  <c r="D116" i="1"/>
  <c r="D117" i="1"/>
  <c r="C19" i="5" s="1"/>
  <c r="D118" i="1"/>
  <c r="D119" i="1"/>
  <c r="D120" i="1"/>
  <c r="D121" i="1"/>
  <c r="D122" i="1"/>
  <c r="D123" i="1"/>
  <c r="C3" i="5" s="1"/>
  <c r="D124" i="1"/>
  <c r="D125" i="1"/>
  <c r="D126" i="1"/>
  <c r="D127" i="1"/>
  <c r="D128" i="1"/>
  <c r="D129" i="1"/>
  <c r="D130" i="1"/>
  <c r="C101" i="5" s="1"/>
  <c r="D131" i="1"/>
  <c r="D132" i="1"/>
  <c r="D133" i="1"/>
  <c r="D134" i="1"/>
  <c r="C164" i="5" s="1"/>
  <c r="D135" i="1"/>
  <c r="D136" i="1"/>
  <c r="C69" i="5" s="1"/>
  <c r="D137" i="1"/>
  <c r="C131" i="5" s="1"/>
  <c r="D138" i="1"/>
  <c r="D139" i="1"/>
  <c r="D140" i="1"/>
  <c r="D141" i="1"/>
  <c r="C144" i="5" s="1"/>
  <c r="D142" i="1"/>
  <c r="D143" i="1"/>
  <c r="D146" i="1"/>
  <c r="D147" i="1"/>
  <c r="D148" i="1"/>
  <c r="C98" i="5" s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C33" i="5" s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C90" i="5" s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C80" i="5" s="1"/>
  <c r="D216" i="1"/>
  <c r="C165" i="5" s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C12" i="5" s="1"/>
  <c r="D233" i="1"/>
  <c r="C5" i="5" s="1"/>
  <c r="D234" i="1"/>
  <c r="D235" i="1"/>
  <c r="D236" i="1"/>
  <c r="D237" i="1"/>
  <c r="D238" i="1"/>
  <c r="D239" i="1"/>
  <c r="D240" i="1"/>
  <c r="D241" i="1"/>
  <c r="D242" i="1"/>
  <c r="D243" i="1"/>
  <c r="C31" i="5" s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8" i="1"/>
  <c r="C87" i="5" s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C10" i="5" s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C70" i="5" l="1"/>
  <c r="C30" i="5"/>
  <c r="L6" i="5"/>
  <c r="L38" i="5"/>
  <c r="L57" i="5"/>
  <c r="L87" i="5"/>
  <c r="C112" i="5"/>
  <c r="C171" i="5"/>
  <c r="C79" i="5"/>
  <c r="C168" i="5"/>
  <c r="C89" i="5"/>
  <c r="C117" i="5"/>
  <c r="C64" i="5"/>
  <c r="L53" i="5"/>
  <c r="C175" i="5"/>
  <c r="C151" i="5"/>
  <c r="L36" i="5"/>
  <c r="L51" i="5"/>
  <c r="L64" i="5"/>
  <c r="C176" i="5"/>
  <c r="L96" i="5"/>
  <c r="C148" i="5"/>
  <c r="C106" i="5"/>
  <c r="L121" i="5"/>
  <c r="C24" i="5"/>
  <c r="L140" i="5"/>
  <c r="C147" i="5"/>
  <c r="L72" i="5"/>
  <c r="C51" i="5"/>
  <c r="C156" i="5"/>
  <c r="C121" i="5"/>
  <c r="L158" i="5"/>
  <c r="C116" i="5"/>
  <c r="C77" i="5"/>
  <c r="L39" i="5"/>
  <c r="C75" i="5"/>
  <c r="L109" i="5"/>
  <c r="L163" i="5"/>
  <c r="C146" i="5"/>
  <c r="C21" i="5"/>
  <c r="L130" i="5"/>
  <c r="C153" i="5"/>
  <c r="C110" i="5"/>
  <c r="C109" i="5"/>
  <c r="C32" i="5"/>
  <c r="C26" i="5"/>
  <c r="C16" i="5"/>
  <c r="C85" i="5"/>
  <c r="C138" i="5"/>
  <c r="C172" i="5"/>
  <c r="C134" i="5"/>
  <c r="L139" i="5"/>
  <c r="L127" i="5"/>
  <c r="L35" i="5"/>
  <c r="L95" i="5"/>
  <c r="L91" i="5"/>
  <c r="L52" i="5"/>
  <c r="L30" i="5"/>
  <c r="L31" i="5"/>
  <c r="L120" i="5"/>
  <c r="L44" i="5"/>
  <c r="L82" i="5"/>
  <c r="L20" i="5"/>
  <c r="L113" i="5"/>
  <c r="L86" i="5"/>
  <c r="L89" i="5"/>
  <c r="C37" i="5"/>
  <c r="C118" i="5"/>
  <c r="L16" i="5"/>
  <c r="L106" i="5"/>
  <c r="L32" i="5"/>
  <c r="L48" i="5"/>
  <c r="L157" i="5"/>
  <c r="L143" i="5"/>
  <c r="L126" i="5"/>
  <c r="L147" i="5"/>
  <c r="L11" i="5"/>
  <c r="L161" i="5"/>
  <c r="L117" i="5"/>
  <c r="L94" i="5"/>
  <c r="C95" i="5"/>
  <c r="C52" i="5"/>
  <c r="C142" i="5"/>
  <c r="L92" i="5"/>
  <c r="L5" i="5"/>
  <c r="C97" i="5"/>
  <c r="L37" i="5"/>
  <c r="C55" i="5"/>
  <c r="C162" i="5"/>
  <c r="C88" i="5"/>
  <c r="C158" i="5"/>
  <c r="C59" i="5"/>
  <c r="L171" i="5"/>
  <c r="L108" i="5"/>
  <c r="C48" i="5"/>
  <c r="C157" i="5"/>
  <c r="C58" i="5"/>
  <c r="L60" i="5"/>
  <c r="L145" i="5"/>
  <c r="L142" i="5"/>
  <c r="C159" i="5"/>
  <c r="L34" i="5"/>
  <c r="C122" i="5"/>
  <c r="C11" i="5"/>
  <c r="C7" i="5"/>
  <c r="L24" i="5"/>
  <c r="C2" i="6" l="1" a="1"/>
  <c r="M2" i="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<sst xmlns="http://schemas.openxmlformats.org/spreadsheetml/2006/main" count="1877" uniqueCount="198">
  <si>
    <t>Αγώνισμα</t>
  </si>
  <si>
    <t>Σωματείο</t>
  </si>
  <si>
    <t>Θέση</t>
  </si>
  <si>
    <t>Βαθμοί</t>
  </si>
  <si>
    <t>ΟΦΗ</t>
  </si>
  <si>
    <t>ΑΣ ΕΦΗΒΟΣ ΧΙΟΥ</t>
  </si>
  <si>
    <t>ΕΘΝΙΚΟΣ ΓΣ</t>
  </si>
  <si>
    <t>ΑΕ ΜΕΣΟΓΕΙΩΝ ΑΜΕΙΝΙΑΣ Ο ΠΑΛΛΗΝΕΥΣ</t>
  </si>
  <si>
    <t>Στήλη1</t>
  </si>
  <si>
    <t>ΑΣ ΑΡΗΣ ΑΙΓΑΛΕΩ</t>
  </si>
  <si>
    <t xml:space="preserve">ΑΟ ΤΡΙΤΩΝ ΧΑΛΚΙΔΑΣ </t>
  </si>
  <si>
    <t>ΣΑ ΚΟΛΛΕΓΙΟΥ ΑΘΗΝΩΝ</t>
  </si>
  <si>
    <t>ΑΟ ΠΑΡΟΥ</t>
  </si>
  <si>
    <t>ΓΕ ΑΓΡΙΝΙΟΥ</t>
  </si>
  <si>
    <t>ΑΣ ΑΘΗΝΟΔΩΡΟΣ Ο ΑΙΓΙΕΥΣ</t>
  </si>
  <si>
    <t>ΦΙΛΑΘΛΗΤΙΚΗ ΛΕΣΧΗ ΑΙΓΙΟΥ</t>
  </si>
  <si>
    <t>ΑΑ ΑΝΤΙΚΥΡΑΣ ΞΕΝΟΔΑΜΟΣ</t>
  </si>
  <si>
    <t>ΓΑΣ ΕΥΡΩΤΑ</t>
  </si>
  <si>
    <t>ΑΓΣ ΑΓΙΟΥ ΣΤΕΦΑΝΟΥ ΤΟ ΟΙΟΝ</t>
  </si>
  <si>
    <t>ΑΟ ΚΑΛΛΙΣΤΟΣ</t>
  </si>
  <si>
    <t>ΑΕ ΛΕΧΑΙΝΩΝ</t>
  </si>
  <si>
    <t>ΠΑΝΝΑΞΙΑΚΟΣ ΑΟ</t>
  </si>
  <si>
    <t>ΑΕ ΛΥΚΟΒΡΥΣΗ-ΠΕΥΚΗ</t>
  </si>
  <si>
    <t>ΑΕ ΕΣΠΕΡΟΣ 2004</t>
  </si>
  <si>
    <t>ΕΝΩΣΗ ΚΑΖΩΝΗΣ - ΚΑΛΥΜΝΟΣ 2000</t>
  </si>
  <si>
    <t xml:space="preserve">ΑΟ ΔΡΟΜΕΑΣ ΒΑΡΗΣ </t>
  </si>
  <si>
    <t>ΑΟ ΙΣΘΜΙΑΚΟΣ</t>
  </si>
  <si>
    <t>ΑΣΕ ΔΟΥΚΑ</t>
  </si>
  <si>
    <t>ΑΟ ΠΕΛΟΨ ΠΑΤΡΩΝ</t>
  </si>
  <si>
    <t>ΑΟ ΠΕΥΚΗΣ</t>
  </si>
  <si>
    <t>ΑΟ ΡΟΔΟΥ Η ΚΑΛΛΙΠΑΤΕΙΡΑ</t>
  </si>
  <si>
    <t>ΑΟ ΦΙΛΟΘΕΗΣ</t>
  </si>
  <si>
    <t>ΑΟ ΒΑΡΗΣ Ο ΑΝΑΓΥΡΟΥΣ</t>
  </si>
  <si>
    <t>ΓΣ ΚΕΡΑΤΣΙΝΙΟΥ</t>
  </si>
  <si>
    <t>ΑΣ ΣΙΣΥΦΟΣ ΚΟΡΙΝΘΟΥ</t>
  </si>
  <si>
    <t>ΑΟ ΟΛΥΜΠΙΑΔΑ ΚΗΦΙΣΙΑΣ ΕΟΚΑ</t>
  </si>
  <si>
    <t>ΠΑΝΙΩΝΙΟΣ ΓΣΣ</t>
  </si>
  <si>
    <t>ΑΟ ΒΟΥΛΙΑΓΜΕΝΗΣ (Α.Ο.Β.)</t>
  </si>
  <si>
    <t>ΑΟ ΠΑΤΡΩΝ ΚΟΥΡΟΣ</t>
  </si>
  <si>
    <t>ΑΣ ΘΡΑΚΟΜΑΚΕΔΩΝ ΑΣΤΡΑΠΗ</t>
  </si>
  <si>
    <t>ΑΟ ΡΟΔΟΥ ΤΙΤΑΝΕΣ 2024</t>
  </si>
  <si>
    <t xml:space="preserve">ΟΦΚΑ ΠΕΡΙΣΤΕΡΙΟΥ </t>
  </si>
  <si>
    <t>ΑΠΣ ΔΡΟΜΕΙΣ ΣΥΡΟΥ</t>
  </si>
  <si>
    <t>ΑΟ ΕΡΜΗΣ</t>
  </si>
  <si>
    <t>ΑΠΣ ΠΗΓΑΣΟΣ ΗΡΑΚΛΕΙΟΥ</t>
  </si>
  <si>
    <t>ΑΣ Η ΝΙΚΗ ΤΗΣ ΡΟΔΟΥ</t>
  </si>
  <si>
    <t>ΑΣ ΣΧΟΛΗΣ ΜΩΡΑΪΤΗ</t>
  </si>
  <si>
    <t>ΑΝΟ ΧΑΝΙΩΝ Ο ΚΥΔΩΝ</t>
  </si>
  <si>
    <t>ΑΣ ΗΝΙΟΧΟΣ</t>
  </si>
  <si>
    <t>ΦΓΣ ΣΠΑΡΤΗΣ</t>
  </si>
  <si>
    <t>ΑΣ ΣΑΛΑΜΙΝΑΣ Ο ΑΙΑΣ</t>
  </si>
  <si>
    <t>ΑΟ ΓΛΥΦΑΔΑΣ - ΠΑΝΘΗΡΕΣ</t>
  </si>
  <si>
    <t>ΑΨΛ ΜΕΔΕΩΝ</t>
  </si>
  <si>
    <t>ΑΓΕ ΖΑΚΥΝΘΟΥ</t>
  </si>
  <si>
    <t>ΑΓΕΣ ΚΑΜΕΙΡΟΣ 2009</t>
  </si>
  <si>
    <t>ΠΑΝΕΛΛΗΝΙΟΣ ΓΣ</t>
  </si>
  <si>
    <t>ΑΓΙΟΣ ΝΙΚΟΛΑΟΣ ΓΣ</t>
  </si>
  <si>
    <t>ΓΣ ΠΙΝΔΑΡΟΣ ΘΗΒΩΝ</t>
  </si>
  <si>
    <t>ΑΓΣ ΑΙΟΛΟΣ ΚΟΡΥΔΑΛΛΟΥ</t>
  </si>
  <si>
    <t>ΑΕ ΟΛΥΜΠΙΑΣ ΠΑΤΡΩΝ</t>
  </si>
  <si>
    <t>ΑΓΣ ΑΝΑΤΟΛΗ ΝΕΑΣ ΙΩΝΙΑΣ</t>
  </si>
  <si>
    <t>ΓΣ ΑΣΤΕΡΑΣ 1990</t>
  </si>
  <si>
    <t xml:space="preserve">ΑΓΣ ΑΡΙΩΝ ΠΑΤΡΩΝ </t>
  </si>
  <si>
    <t>ΓΕ ΠΟΡΟΥ ΤΡΟΙΖΗΝΙΑΣ</t>
  </si>
  <si>
    <t>ΑΓΣ ΑΤΛΑΣ ΠΑΤΡΩΝ 2020</t>
  </si>
  <si>
    <t>ΑΝΑΓΕΝΝΗΣΗ ΠΕΥΚΗΣ ΓΣ</t>
  </si>
  <si>
    <t>ΑΘΗΝΑΪΚΟΣ ΟΜΙΛΟΣ ΑΘΛΗΤΙΣΜΟΥ</t>
  </si>
  <si>
    <t>ΓΣ ΚΗΦΙΣΙΑΣ</t>
  </si>
  <si>
    <t xml:space="preserve">ΑΘΛΗΤΗΣ </t>
  </si>
  <si>
    <t xml:space="preserve">ΓΣ ΒΕΛΟΣ ΠΑΛΑΙΟΥ ΦΑΛΗΡΟΥ </t>
  </si>
  <si>
    <t>ΑΑ ΗΡΑΚΛΕΙΟΥ ΚΡΗΤΗΣ 2017</t>
  </si>
  <si>
    <t>ΑΣ ΑΓΙΑΣ ΠΑΡΑΣΚΕΥΗΣ</t>
  </si>
  <si>
    <t>ΑΘΛΗΤΙΚΗ ΑΚΑΔΗΜΙΑ ΧΑΛΚΙΔΑΣ</t>
  </si>
  <si>
    <t>ΑΘΛΗΤΙΚΗ ΕΝΩΣΗ ΜΕΣΟΓΕΙΟΣ ΡΑΦΗΝΑΣ ΠΙΚΕΡΜΙΟΥ</t>
  </si>
  <si>
    <t>ΑΓΣ Η ΦΛΟΓΑ</t>
  </si>
  <si>
    <t>ΑΟ ΜΕΓΑΡΩΝ</t>
  </si>
  <si>
    <t xml:space="preserve">ΓΣ ΓΑΛΑΤΣΙΟΥ ΓΥΜΝΑΣΙΟΝ </t>
  </si>
  <si>
    <t>ΑΟ ΜΥΚΟΝΟΥ</t>
  </si>
  <si>
    <t>ΑΟ ΣΤΙΒΟΥ ΕΛΕΥΣΙΝΑΣ</t>
  </si>
  <si>
    <t>ΟΑ ΚΟΥΡΟΣ ΑΙΓΙΝΑΣ</t>
  </si>
  <si>
    <t>ΑΣ ΗΛΙΟΥΠΟΛΗΣ ΕΥΑΓΟΡΑΣ</t>
  </si>
  <si>
    <t>ΓΣ ΝΕΑΠΟΛΗΣ ΧΑΛΚΙΔΑΣ</t>
  </si>
  <si>
    <t>ΑΣ ΣΑΜΟΥ ΑΝΑΓΕΝΝΗΣΗ</t>
  </si>
  <si>
    <t>ΓΣ ΛΑΜΙΑΣ Η ΑΝΑΓΕΝΝΗΣΙΣ</t>
  </si>
  <si>
    <t>ΑΘΛΟΚΙΝΗΣΗ ΑΣ ΜΥΤΙΛΗΝΗΣ</t>
  </si>
  <si>
    <t>ΑΘΛΟΡΑΜΑ AO ΠΑΤΡΑΣ</t>
  </si>
  <si>
    <t>ΑΙΟΛΟΣ ΧΑΛΑΝΔΡΙΟΥ-ΣΤΙΒΟΣ</t>
  </si>
  <si>
    <t>ΑΚΟ ΛΙΒΑΔΕΙΑΣ</t>
  </si>
  <si>
    <t>ΠΑΝΕΛΕΥΣΙΝΙΑΚΟΣ ΑΠΟ</t>
  </si>
  <si>
    <t>ΑΝΑΓΕΝΝΗΣΗ ΣΤΙΒΟΥ ΣΑΛΑΜΙΝΑΣ</t>
  </si>
  <si>
    <t>ΑΝΔΡΙΑΚΟΣ ΟΦ</t>
  </si>
  <si>
    <t>ΓΣ ΒΙΤΣΕΝΤΖΟΣ ΚΟΡΝΑΡΟΣ</t>
  </si>
  <si>
    <t>ΓΑΣ Ο ΙΛΙΣΣΟΣ</t>
  </si>
  <si>
    <t>ΑΟ ΘΥΕΛΛΑ ΚΑΛΑΘΕΝΩΝ ΚΙΣΑΜΟΥ</t>
  </si>
  <si>
    <t>ΑΟ ΚΕΡΚΥΡΑΣ 2015</t>
  </si>
  <si>
    <t>ΘΕΡΣΙΠΠΟΣ ΠΕΡΙΣΤΕΡΙΟΥ</t>
  </si>
  <si>
    <t>ΑΟ ΛΑΑΣ ΑΘΗΝΩΝ</t>
  </si>
  <si>
    <t>ΑΟ ΝΕΩΝ ΑΡΓΥΡΟΥΠΟΛΗΣ - ΕΛΛΗΝΙΚΟΥ</t>
  </si>
  <si>
    <t>ΓΣ  ΝΙΚΗ ΒΥΡΩΝΑ</t>
  </si>
  <si>
    <t>ΑΟ ΠΑΛΑΙΟΥ ΦΑΛΗΡΟΥ</t>
  </si>
  <si>
    <t>ΓΣ ΑΘΛΟΣ ΚΕΡΑΤΣΙΝΙΟΥ ΔΡΑΠΕΤΣΩΝΑΣ</t>
  </si>
  <si>
    <t>ΑΟ ΠΟΣΕΙΔΩΝ ΛΟΥΤΡΑΚΙΟΥ</t>
  </si>
  <si>
    <t xml:space="preserve">ΑΟ ΣΠΥΡΟΣ ΛΟΥΗΣ ΚΟΡΥΔΑΛΛΟΥ ΝΙΚΑΙΑΣ </t>
  </si>
  <si>
    <t>ΑΟ ΣΗΤΕΙΑΚΟΣ ΣΗΤΕΙΑΣ ΛΑΣΗΘΙΟΥ</t>
  </si>
  <si>
    <t>ΑΠΟΕΛ</t>
  </si>
  <si>
    <t>ΑΠΣ ΚΑΡΠΕΝΗΣΙ 2002</t>
  </si>
  <si>
    <t xml:space="preserve">ΑΣ ΑΚΡΟΣ </t>
  </si>
  <si>
    <t>ΑΣ ΗΛΙΟΣ</t>
  </si>
  <si>
    <t>ΑΣ Ο ΠΟΛΥΔΕΥΚΗΣ</t>
  </si>
  <si>
    <t>ΓΣ ΓΛΥΦΑΔΑΣ</t>
  </si>
  <si>
    <t>ΑΣ ΦΥΛΗΣ ΑΡΙΩΝ</t>
  </si>
  <si>
    <t>ΑΣΟΧ ΦΟΙΒΟΣ</t>
  </si>
  <si>
    <t>ΑΣ ΑΤΦΑ</t>
  </si>
  <si>
    <t>ΓΣ ΑΠΟΛΛΩΝ ΠΥΡΓΟΥ</t>
  </si>
  <si>
    <t>ΓΣ ΠΑΤΜΟΥ ΣΤΑΔΙΟΝ</t>
  </si>
  <si>
    <t>ΓΣ ΝΙΚΗ ΝΑΥΠΛΙΟΥ 2022</t>
  </si>
  <si>
    <t>ΓΑΣ ΑΤΡΟΜΗΤΟΣ ΑΛΙΒΕΡΙΟΥ</t>
  </si>
  <si>
    <t>ΕΣΠΕΡΟΣ ΓΣ ΛΑΜΙΑΣ</t>
  </si>
  <si>
    <t>ΓΑΣ ΗΡΑΚΛΗΣ ΘΗΒΩΝ</t>
  </si>
  <si>
    <t>ΓΟ ΠΕΡΙΣΤΕΡΙΟΥ Γ.ΠΑΛΑΣΚΑ</t>
  </si>
  <si>
    <t>ΓΕ ΑΡΓΟΛΙΔΑΣ</t>
  </si>
  <si>
    <t>ΟΚΑ ΑΡΚΑΔΙ</t>
  </si>
  <si>
    <t>ΓΣ ΑΚΡΙΤΑΣ  2016</t>
  </si>
  <si>
    <t>ΓΣ ΑΡΚΑΔΙΑΣ</t>
  </si>
  <si>
    <t>ΓΣ ΠΑΓΧΙΑΚΟΣ</t>
  </si>
  <si>
    <t>ΓΣ ΠΗΓΑΣΟΣ ΑΓΙΟΥ ΔΗΜΗΤΡΙΟΥ</t>
  </si>
  <si>
    <t>ΦΙΛΑΘΛΗΤΙΚΟΣ ΚΑΛΛΙΘΕΑΣ-ΜΟΣΧΑΤΟΥ-ΤΑΥΡΟΥ</t>
  </si>
  <si>
    <t>ΓΣ ΑΡΓΟΥΣ Ο ΑΡΙΣΤΙΩΝ</t>
  </si>
  <si>
    <t>100 ΕΜΠ</t>
  </si>
  <si>
    <t>ΓΣ ΗΛΙΟΥΠΟΛΗΣ</t>
  </si>
  <si>
    <t>ΓΣ ΝΕΑΡΧΟΣ</t>
  </si>
  <si>
    <t>ΓΣ ΔΡΟΜΕΑΣ ΣΑΛΑΜΙΝΑΣ</t>
  </si>
  <si>
    <t>ΓΑΣ ΑΓΡΙΝΙΟΥ</t>
  </si>
  <si>
    <t>ΓΑΣ ΑΕΛΙΟΣ</t>
  </si>
  <si>
    <t>ΓΑΣ ΑΝΑΞΙΜΕΝΗΣ</t>
  </si>
  <si>
    <t xml:space="preserve">ΓΑΣ ΙΕΡΑΠΕΤΡΑΣ </t>
  </si>
  <si>
    <t>ΓΑΣ ΧΟΛΑΡΓΟΥ</t>
  </si>
  <si>
    <t>ΓΑΣ ΩΡΩΠΙΩΝ</t>
  </si>
  <si>
    <t>300 ΕΜΠ</t>
  </si>
  <si>
    <t>ΓΣ ΑΕΘΛΟΝ ΙΛΙΟΥ</t>
  </si>
  <si>
    <t xml:space="preserve">ΓΣ ΑΙΟΛΟΣ ΠΑΤΡΩΝ </t>
  </si>
  <si>
    <t>ΦΙΛΟΠΡΟΟΔΟΣ ΟΜ.ΒΡΟΝΤΑΔΟΥ</t>
  </si>
  <si>
    <t>ΓΣ ΕΛΕΥΘΕΡΙΟΣ ΒΕΝΙΖΕΛΟΣ</t>
  </si>
  <si>
    <t>ΓΣ ΕΡΜΗΣ ΙΛΙΟΥ</t>
  </si>
  <si>
    <t xml:space="preserve">ΓΣ ΙΚΑΡΟΣ ΝΕΑΣ ΙΩΝΙΑΣ </t>
  </si>
  <si>
    <t>ΓΣ ΤΑ ΦΑΛΑΡΑ ΣΤΥΛΙΔΑΣ</t>
  </si>
  <si>
    <t>ΓΣ ΧΑΛΑΝΔΡΙΟΥ</t>
  </si>
  <si>
    <t>ΓΣΝ ΛΕΡΟΥ</t>
  </si>
  <si>
    <t>ΓΕ Η ΜΕΣΣΑΡΑ</t>
  </si>
  <si>
    <t>2000 ΦΕ</t>
  </si>
  <si>
    <t>ΓΕ ΗΡΑΚΛΕΙΟΥ</t>
  </si>
  <si>
    <t>ΓΕ ΚΕΦΑΛΛΗΝΙΑΣ</t>
  </si>
  <si>
    <t>ΓΑΣ ΛΙΒΑΔΕΙΑΣ</t>
  </si>
  <si>
    <t xml:space="preserve">ΓΣ ΑΙΟΛΟΣ ΧΑΝΙΩΝ </t>
  </si>
  <si>
    <t>ΓΣ ΔΥΜΗΣ</t>
  </si>
  <si>
    <t>ΓΣ ΚΑΛΛΙΘΕΑ</t>
  </si>
  <si>
    <t>ΓΣ ΜΕΓΑΛΟΠΟΛΗΣ - ΛΥΚΑΙΑ</t>
  </si>
  <si>
    <t>ΓΣ ΠΑΡΝΗΘΑΣ</t>
  </si>
  <si>
    <t>ΓΣ ΧΑΪΔΑΡΙΟΥ</t>
  </si>
  <si>
    <t>ΔΕΑΣ ΔΑΦΝΗ ΡΟΔΟΥ</t>
  </si>
  <si>
    <t>ΝΑΟ ΚΕΚΡΟΨ</t>
  </si>
  <si>
    <t>ΓΣ ΣΧΗΜΑΤΑΡΙΟΥ Ο ΕΡΜΗΣ</t>
  </si>
  <si>
    <t>ΕΥΒΟΙΚΟΣ ΓΑΣ</t>
  </si>
  <si>
    <t>ΜΗΚΟΣ</t>
  </si>
  <si>
    <t>ΜΕΣΣΗΝΙΑΚΟΣ ΓΣ 1888</t>
  </si>
  <si>
    <t xml:space="preserve">ΓΣ ΓΥΘΕΙΟΥ Ο ΠΑΝΓΥΘΕΑΤΙΚΟΣ </t>
  </si>
  <si>
    <t>ΟΡΑΜΑ ΑΣ</t>
  </si>
  <si>
    <t>ΟΦΚΑ ΑΓΙΑΣ ΠΑΡΑΣΚΕΥΗΣ</t>
  </si>
  <si>
    <t>ΟΦΚΑ ΑΓΙΟΥ ΔΗΜΗΤΡΙΟΥ ΟΔΥΣΣΕΑΣ</t>
  </si>
  <si>
    <t>ΟΦΚΑ ΙΕΡΑΠΕΤΡΑΣ</t>
  </si>
  <si>
    <t xml:space="preserve">ΠΑΜΜΗΛΙΑΚΟΣ ΑΣ </t>
  </si>
  <si>
    <t>ΠΑΝΑΧΑΪΚΗ ΓΕ</t>
  </si>
  <si>
    <t>ΤΕΤΡΑΠΛΟΥΝ</t>
  </si>
  <si>
    <t>ΠΑΤΡΑΪΚΗ ΕΝΩΣΗ ΣΤΙΒΟΥ</t>
  </si>
  <si>
    <t>ΣΑ ΜΕΣΣΗΝΗΣ</t>
  </si>
  <si>
    <t>ΣΕΔΑΣ ΠΕΡΑΜΑΤΟΣ</t>
  </si>
  <si>
    <t>ΣΚΑ ΧΟΛΑΡΓΟΥ ΠΑΠΑΓΟΥ</t>
  </si>
  <si>
    <t>ΣΠΑΡΤΙΑΤΙΚΟΣ ΓΣ</t>
  </si>
  <si>
    <t>ΣΔΥ ΑΡΓΟΛΙΔΑΣ</t>
  </si>
  <si>
    <t>ΦΟ ΜΕΣΣΗΝΙΑΣ</t>
  </si>
  <si>
    <t>ΦΣ ΛΑΜΙΑΣ</t>
  </si>
  <si>
    <t>ΥΨΟΣ</t>
  </si>
  <si>
    <t>ΟΚΑ ΜΥΤΙΛΗΝΗΣ</t>
  </si>
  <si>
    <t>ΚΟΝΤΩ</t>
  </si>
  <si>
    <t>ΣΦΑΙΡΑ</t>
  </si>
  <si>
    <t>ΔΙΣΚΟΣ</t>
  </si>
  <si>
    <t>ΑΚΟΝΤΙΟ</t>
  </si>
  <si>
    <t>ΣΦΥΡΑ</t>
  </si>
  <si>
    <t>ΕΞΑΘΛΟ</t>
  </si>
  <si>
    <t>5000 ΒΑΔΗΝ</t>
  </si>
  <si>
    <t>4Χ80 ΣΚΥΤ</t>
  </si>
  <si>
    <t>4Χ300 ΜΙΚΤΗ</t>
  </si>
  <si>
    <t>ΑΣ ΘΡΑΚΟΜΑΚΕΔΩΝΩΝ ΑΣΤΡΑΠΗ</t>
  </si>
  <si>
    <t>80 ΕΜΠ</t>
  </si>
  <si>
    <t>3000 ΒΑΔΗΝ</t>
  </si>
  <si>
    <t>ΑΝΤΡΕΣ</t>
  </si>
  <si>
    <t>ΓΥΝΑΙΚΕΣ</t>
  </si>
  <si>
    <t>ΟΚΤΑΘΛΟ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</si>
</sst>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161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4" borderId="0" xfId="0" applyFill="1"/>
    <xf numFmtId="0" fontId="0" fillId="5" borderId="0" xfId="0" applyFill="1"/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Κανονικό" xfId="0" builtinId="0"/>
  </cellStyles>
  <dxfs count="2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04">
  <autoFilter ref="A1:D504" xr:uid="{00000000-0009-0000-0100-000001000000}"/>
  <tableColumns count="4">
    <tableColumn id="1" xr3:uid="{00000000-0010-0000-0000-000001000000}" name="Αγώνισμα" dataDxfId="1"/>
    <tableColumn id="3" xr3:uid="{00000000-0010-0000-0000-000003000000}" name="Σωματείο"/>
    <tableColumn id="4" xr3:uid="{00000000-0010-0000-0000-000004000000}" name="Θέση"/>
    <tableColumn id="5" xr3:uid="{00000000-0010-0000-0000-000005000000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EB48123-B0D0-42C2-8152-3C84E04A6767}" name="Πίνακας3" displayName="Πίνακας3" ref="X5:X180" totalsRowShown="0">
  <autoFilter ref="X5:X180" xr:uid="{5EB48123-B0D0-42C2-8152-3C84E04A6767}"/>
  <tableColumns count="1">
    <tableColumn id="1" xr3:uid="{14FF486F-B84C-4905-B5CE-F0DA842D450E}" name="Στήλη1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D2F706-CAE1-4F5C-93DF-1B94A966D6F1}" name="ResultsTable3" displayName="ResultsTable3" ref="A1:D507">
  <autoFilter ref="A1:D507" xr:uid="{77D2F706-CAE1-4F5C-93DF-1B94A966D6F1}"/>
  <tableColumns count="4">
    <tableColumn id="1" xr3:uid="{4CD36AC5-4704-4B68-89BD-C166DA59A956}" name="Αγώνισμα" dataDxfId="0"/>
    <tableColumn id="3" xr3:uid="{961D661C-D74E-4B0E-9443-2F24F376D94B}" name="Σωματείο"/>
    <tableColumn id="4" xr3:uid="{E20595ED-F1DD-4BDD-A9EE-166F066B6F18}" name="Θέση"/>
    <tableColumn id="5" xr3:uid="{AE49B911-EC8F-4E94-9F24-3401E9B73913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04"/>
  <sheetViews>
    <sheetView zoomScale="96" zoomScaleNormal="96" workbookViewId="0">
      <pane ySplit="1" topLeftCell="A2" activePane="bottomLeft" state="frozen"/>
      <selection pane="bottomLeft" activeCell="B27" sqref="B27"/>
    </sheetView>
  </sheetViews>
  <sheetFormatPr defaultRowHeight="15" x14ac:dyDescent="0.25"/>
  <cols>
    <col min="1" max="1" width="25" style="4" customWidth="1"/>
    <col min="2" max="2" width="49.28515625" customWidth="1"/>
    <col min="3" max="4" width="18" customWidth="1"/>
    <col min="5" max="5" width="6" customWidth="1"/>
    <col min="6" max="6" width="31.28515625" customWidth="1"/>
    <col min="9" max="9" width="21.140625" bestFit="1" customWidth="1"/>
    <col min="23" max="23" width="24.42578125" customWidth="1"/>
    <col min="24" max="24" width="35.42578125" customWidth="1"/>
  </cols>
  <sheetData>
    <row r="1" spans="1:24" x14ac:dyDescent="0.25">
      <c r="A1" s="3" t="s">
        <v>0</v>
      </c>
      <c r="B1" s="1" t="s">
        <v>1</v>
      </c>
      <c r="C1" s="1" t="s">
        <v>2</v>
      </c>
      <c r="D1" s="1" t="s">
        <v>3</v>
      </c>
    </row>
    <row r="2" spans="1:24" x14ac:dyDescent="0.25">
      <c r="A2" s="4">
        <v>80</v>
      </c>
      <c r="B2" t="s">
        <v>4</v>
      </c>
      <c r="C2">
        <v>1</v>
      </c>
      <c r="D2">
        <f t="shared" ref="D2:D33" si="0">IF(C2&lt;=3,6,IF(C2&lt;=8,4,IF(C2&lt;=16, 2)))</f>
        <v>6</v>
      </c>
    </row>
    <row r="3" spans="1:24" x14ac:dyDescent="0.25">
      <c r="A3" s="4">
        <v>80</v>
      </c>
      <c r="B3" t="s">
        <v>5</v>
      </c>
      <c r="C3">
        <v>2</v>
      </c>
      <c r="D3">
        <f t="shared" si="0"/>
        <v>6</v>
      </c>
    </row>
    <row r="4" spans="1:24" x14ac:dyDescent="0.25">
      <c r="A4" s="4">
        <v>80</v>
      </c>
      <c r="B4" t="s">
        <v>6</v>
      </c>
      <c r="C4">
        <v>3</v>
      </c>
      <c r="D4">
        <f t="shared" si="0"/>
        <v>6</v>
      </c>
    </row>
    <row r="5" spans="1:24" x14ac:dyDescent="0.25">
      <c r="A5" s="4">
        <v>80</v>
      </c>
      <c r="B5" t="s">
        <v>7</v>
      </c>
      <c r="C5">
        <v>4</v>
      </c>
      <c r="D5">
        <f t="shared" si="0"/>
        <v>4</v>
      </c>
      <c r="X5" t="s">
        <v>8</v>
      </c>
    </row>
    <row r="6" spans="1:24" x14ac:dyDescent="0.25">
      <c r="A6" s="4">
        <v>80</v>
      </c>
      <c r="B6" t="s">
        <v>9</v>
      </c>
      <c r="C6">
        <v>5</v>
      </c>
      <c r="D6">
        <f t="shared" si="0"/>
        <v>4</v>
      </c>
      <c r="X6" t="s">
        <v>10</v>
      </c>
    </row>
    <row r="7" spans="1:24" x14ac:dyDescent="0.25">
      <c r="A7" s="4">
        <v>80</v>
      </c>
      <c r="B7" t="s">
        <v>11</v>
      </c>
      <c r="C7">
        <v>6</v>
      </c>
      <c r="D7">
        <f t="shared" si="0"/>
        <v>4</v>
      </c>
      <c r="X7" t="s">
        <v>12</v>
      </c>
    </row>
    <row r="8" spans="1:24" x14ac:dyDescent="0.25">
      <c r="A8" s="4">
        <v>80</v>
      </c>
      <c r="B8" t="s">
        <v>13</v>
      </c>
      <c r="C8">
        <v>7</v>
      </c>
      <c r="D8">
        <f t="shared" si="0"/>
        <v>4</v>
      </c>
      <c r="X8" t="s">
        <v>14</v>
      </c>
    </row>
    <row r="9" spans="1:24" x14ac:dyDescent="0.25">
      <c r="A9" s="4">
        <v>80</v>
      </c>
      <c r="B9" t="s">
        <v>15</v>
      </c>
      <c r="C9">
        <v>8</v>
      </c>
      <c r="D9">
        <f t="shared" si="0"/>
        <v>4</v>
      </c>
      <c r="X9" t="s">
        <v>16</v>
      </c>
    </row>
    <row r="10" spans="1:24" x14ac:dyDescent="0.25">
      <c r="A10" s="4">
        <v>80</v>
      </c>
      <c r="B10" t="s">
        <v>17</v>
      </c>
      <c r="C10">
        <v>9</v>
      </c>
      <c r="D10">
        <f t="shared" si="0"/>
        <v>2</v>
      </c>
      <c r="X10" t="s">
        <v>18</v>
      </c>
    </row>
    <row r="11" spans="1:24" x14ac:dyDescent="0.25">
      <c r="A11" s="4">
        <v>80</v>
      </c>
      <c r="B11" t="s">
        <v>19</v>
      </c>
      <c r="C11">
        <v>10</v>
      </c>
      <c r="D11">
        <f t="shared" si="0"/>
        <v>2</v>
      </c>
      <c r="X11" t="s">
        <v>20</v>
      </c>
    </row>
    <row r="12" spans="1:24" x14ac:dyDescent="0.25">
      <c r="A12" s="4">
        <v>80</v>
      </c>
      <c r="B12" t="s">
        <v>21</v>
      </c>
      <c r="C12">
        <v>11</v>
      </c>
      <c r="D12">
        <f t="shared" si="0"/>
        <v>2</v>
      </c>
      <c r="X12" t="s">
        <v>22</v>
      </c>
    </row>
    <row r="13" spans="1:24" x14ac:dyDescent="0.25">
      <c r="A13" s="4">
        <v>80</v>
      </c>
      <c r="B13" t="s">
        <v>11</v>
      </c>
      <c r="C13">
        <v>12</v>
      </c>
      <c r="D13">
        <f t="shared" si="0"/>
        <v>2</v>
      </c>
      <c r="X13" t="s">
        <v>23</v>
      </c>
    </row>
    <row r="14" spans="1:24" x14ac:dyDescent="0.25">
      <c r="A14" s="4">
        <v>80</v>
      </c>
      <c r="B14" t="s">
        <v>24</v>
      </c>
      <c r="C14">
        <v>13</v>
      </c>
      <c r="D14">
        <f t="shared" si="0"/>
        <v>2</v>
      </c>
      <c r="X14" t="s">
        <v>7</v>
      </c>
    </row>
    <row r="15" spans="1:24" x14ac:dyDescent="0.25">
      <c r="A15" s="4">
        <v>80</v>
      </c>
      <c r="B15" t="s">
        <v>25</v>
      </c>
      <c r="C15">
        <v>14</v>
      </c>
      <c r="D15">
        <f t="shared" si="0"/>
        <v>2</v>
      </c>
      <c r="X15" t="s">
        <v>26</v>
      </c>
    </row>
    <row r="16" spans="1:24" x14ac:dyDescent="0.25">
      <c r="A16" s="4">
        <v>80</v>
      </c>
      <c r="B16" t="s">
        <v>27</v>
      </c>
      <c r="C16">
        <v>15</v>
      </c>
      <c r="D16">
        <f t="shared" si="0"/>
        <v>2</v>
      </c>
      <c r="X16" t="s">
        <v>28</v>
      </c>
    </row>
    <row r="17" spans="1:24" x14ac:dyDescent="0.25">
      <c r="A17" s="4">
        <v>80</v>
      </c>
      <c r="D17">
        <f t="shared" si="0"/>
        <v>6</v>
      </c>
      <c r="X17" t="s">
        <v>29</v>
      </c>
    </row>
    <row r="18" spans="1:24" x14ac:dyDescent="0.25">
      <c r="A18" s="4">
        <v>150</v>
      </c>
      <c r="B18" t="s">
        <v>5</v>
      </c>
      <c r="C18">
        <v>1</v>
      </c>
      <c r="D18">
        <f t="shared" si="0"/>
        <v>6</v>
      </c>
      <c r="X18" t="s">
        <v>30</v>
      </c>
    </row>
    <row r="19" spans="1:24" x14ac:dyDescent="0.25">
      <c r="A19" s="4">
        <v>150</v>
      </c>
      <c r="B19" t="s">
        <v>21</v>
      </c>
      <c r="C19">
        <v>2</v>
      </c>
      <c r="D19">
        <f t="shared" si="0"/>
        <v>6</v>
      </c>
      <c r="X19" t="s">
        <v>31</v>
      </c>
    </row>
    <row r="20" spans="1:24" x14ac:dyDescent="0.25">
      <c r="A20" s="4">
        <v>150</v>
      </c>
      <c r="B20" t="s">
        <v>13</v>
      </c>
      <c r="C20">
        <v>3</v>
      </c>
      <c r="D20">
        <f t="shared" si="0"/>
        <v>6</v>
      </c>
      <c r="X20" t="s">
        <v>32</v>
      </c>
    </row>
    <row r="21" spans="1:24" x14ac:dyDescent="0.25">
      <c r="A21" s="4">
        <v>150</v>
      </c>
      <c r="B21" t="s">
        <v>33</v>
      </c>
      <c r="C21">
        <v>4</v>
      </c>
      <c r="D21">
        <f t="shared" si="0"/>
        <v>4</v>
      </c>
      <c r="X21" t="s">
        <v>25</v>
      </c>
    </row>
    <row r="22" spans="1:24" x14ac:dyDescent="0.25">
      <c r="A22" s="4">
        <v>150</v>
      </c>
      <c r="B22" t="s">
        <v>34</v>
      </c>
      <c r="C22">
        <v>5</v>
      </c>
      <c r="D22">
        <f t="shared" si="0"/>
        <v>4</v>
      </c>
      <c r="X22" t="s">
        <v>35</v>
      </c>
    </row>
    <row r="23" spans="1:24" x14ac:dyDescent="0.25">
      <c r="A23" s="4">
        <v>150</v>
      </c>
      <c r="B23" t="s">
        <v>36</v>
      </c>
      <c r="C23">
        <v>6</v>
      </c>
      <c r="D23">
        <f t="shared" si="0"/>
        <v>4</v>
      </c>
      <c r="X23" t="s">
        <v>37</v>
      </c>
    </row>
    <row r="24" spans="1:24" x14ac:dyDescent="0.25">
      <c r="A24" s="4">
        <v>150</v>
      </c>
      <c r="B24" t="s">
        <v>21</v>
      </c>
      <c r="C24">
        <v>7</v>
      </c>
      <c r="D24">
        <f t="shared" si="0"/>
        <v>4</v>
      </c>
      <c r="X24" t="s">
        <v>38</v>
      </c>
    </row>
    <row r="25" spans="1:24" x14ac:dyDescent="0.25">
      <c r="A25" s="4">
        <v>150</v>
      </c>
      <c r="B25" s="21" t="s">
        <v>39</v>
      </c>
      <c r="C25">
        <v>8</v>
      </c>
      <c r="D25">
        <f t="shared" si="0"/>
        <v>4</v>
      </c>
      <c r="X25" t="s">
        <v>40</v>
      </c>
    </row>
    <row r="26" spans="1:24" x14ac:dyDescent="0.25">
      <c r="A26" s="4">
        <v>150</v>
      </c>
      <c r="B26" t="s">
        <v>41</v>
      </c>
      <c r="C26">
        <v>9</v>
      </c>
      <c r="D26">
        <f t="shared" si="0"/>
        <v>2</v>
      </c>
      <c r="X26" t="s">
        <v>42</v>
      </c>
    </row>
    <row r="27" spans="1:24" x14ac:dyDescent="0.25">
      <c r="A27" s="4">
        <v>150</v>
      </c>
      <c r="B27" t="s">
        <v>43</v>
      </c>
      <c r="C27">
        <v>10</v>
      </c>
      <c r="D27">
        <f t="shared" si="0"/>
        <v>2</v>
      </c>
      <c r="X27" t="s">
        <v>44</v>
      </c>
    </row>
    <row r="28" spans="1:24" x14ac:dyDescent="0.25">
      <c r="A28" s="4">
        <v>150</v>
      </c>
      <c r="B28" t="s">
        <v>11</v>
      </c>
      <c r="C28">
        <v>11</v>
      </c>
      <c r="D28">
        <f t="shared" si="0"/>
        <v>2</v>
      </c>
      <c r="X28" t="s">
        <v>45</v>
      </c>
    </row>
    <row r="29" spans="1:24" x14ac:dyDescent="0.25">
      <c r="A29" s="4">
        <v>150</v>
      </c>
      <c r="B29" t="s">
        <v>44</v>
      </c>
      <c r="C29">
        <v>12</v>
      </c>
      <c r="D29">
        <f t="shared" si="0"/>
        <v>2</v>
      </c>
      <c r="X29" t="s">
        <v>46</v>
      </c>
    </row>
    <row r="30" spans="1:24" x14ac:dyDescent="0.25">
      <c r="A30" s="4">
        <v>150</v>
      </c>
      <c r="B30" t="s">
        <v>47</v>
      </c>
      <c r="C30">
        <v>13</v>
      </c>
      <c r="D30">
        <f t="shared" si="0"/>
        <v>2</v>
      </c>
      <c r="X30" t="s">
        <v>48</v>
      </c>
    </row>
    <row r="31" spans="1:24" x14ac:dyDescent="0.25">
      <c r="A31" s="4">
        <v>150</v>
      </c>
      <c r="B31" t="s">
        <v>49</v>
      </c>
      <c r="C31">
        <v>14</v>
      </c>
      <c r="D31">
        <f t="shared" si="0"/>
        <v>2</v>
      </c>
      <c r="X31" t="s">
        <v>50</v>
      </c>
    </row>
    <row r="32" spans="1:24" x14ac:dyDescent="0.25">
      <c r="A32" s="4">
        <v>150</v>
      </c>
      <c r="B32" t="s">
        <v>51</v>
      </c>
      <c r="C32">
        <v>15</v>
      </c>
      <c r="D32">
        <f t="shared" si="0"/>
        <v>2</v>
      </c>
      <c r="X32" t="s">
        <v>52</v>
      </c>
    </row>
    <row r="33" spans="1:24" x14ac:dyDescent="0.25">
      <c r="A33" s="4">
        <v>150</v>
      </c>
      <c r="D33">
        <f t="shared" si="0"/>
        <v>6</v>
      </c>
      <c r="X33" t="s">
        <v>53</v>
      </c>
    </row>
    <row r="34" spans="1:24" x14ac:dyDescent="0.25">
      <c r="A34" s="4">
        <v>300</v>
      </c>
      <c r="B34" t="s">
        <v>18</v>
      </c>
      <c r="C34">
        <v>1</v>
      </c>
      <c r="D34">
        <f t="shared" ref="D34:D65" si="1">IF(C34&lt;=3,6,IF(C34&lt;=8,4,IF(C34&lt;=16, 2)))</f>
        <v>6</v>
      </c>
      <c r="X34" t="s">
        <v>54</v>
      </c>
    </row>
    <row r="35" spans="1:24" x14ac:dyDescent="0.25">
      <c r="A35" s="4">
        <v>300</v>
      </c>
      <c r="B35" t="s">
        <v>55</v>
      </c>
      <c r="C35">
        <v>2</v>
      </c>
      <c r="D35">
        <f t="shared" si="1"/>
        <v>6</v>
      </c>
      <c r="X35" t="s">
        <v>56</v>
      </c>
    </row>
    <row r="36" spans="1:24" x14ac:dyDescent="0.25">
      <c r="A36" s="4">
        <v>300</v>
      </c>
      <c r="B36" t="s">
        <v>57</v>
      </c>
      <c r="C36">
        <v>3</v>
      </c>
      <c r="D36">
        <f t="shared" si="1"/>
        <v>6</v>
      </c>
      <c r="X36" t="s">
        <v>58</v>
      </c>
    </row>
    <row r="37" spans="1:24" x14ac:dyDescent="0.25">
      <c r="A37" s="4">
        <v>300</v>
      </c>
      <c r="B37" t="s">
        <v>59</v>
      </c>
      <c r="C37">
        <v>4</v>
      </c>
      <c r="D37">
        <f t="shared" si="1"/>
        <v>4</v>
      </c>
      <c r="X37" t="s">
        <v>60</v>
      </c>
    </row>
    <row r="38" spans="1:24" x14ac:dyDescent="0.25">
      <c r="A38" s="4">
        <v>300</v>
      </c>
      <c r="B38" t="s">
        <v>61</v>
      </c>
      <c r="C38">
        <v>5</v>
      </c>
      <c r="D38">
        <f t="shared" si="1"/>
        <v>4</v>
      </c>
      <c r="X38" t="s">
        <v>62</v>
      </c>
    </row>
    <row r="39" spans="1:24" x14ac:dyDescent="0.25">
      <c r="A39" s="4">
        <v>300</v>
      </c>
      <c r="B39" s="21" t="s">
        <v>63</v>
      </c>
      <c r="C39">
        <v>6</v>
      </c>
      <c r="D39">
        <f t="shared" si="1"/>
        <v>4</v>
      </c>
      <c r="X39" t="s">
        <v>64</v>
      </c>
    </row>
    <row r="40" spans="1:24" x14ac:dyDescent="0.25">
      <c r="A40" s="4">
        <v>300</v>
      </c>
      <c r="B40" t="s">
        <v>7</v>
      </c>
      <c r="C40">
        <v>7</v>
      </c>
      <c r="D40">
        <f t="shared" si="1"/>
        <v>4</v>
      </c>
      <c r="X40" t="s">
        <v>59</v>
      </c>
    </row>
    <row r="41" spans="1:24" x14ac:dyDescent="0.25">
      <c r="A41" s="4">
        <v>300</v>
      </c>
      <c r="B41" t="s">
        <v>65</v>
      </c>
      <c r="C41">
        <v>8</v>
      </c>
      <c r="D41">
        <f t="shared" si="1"/>
        <v>4</v>
      </c>
      <c r="X41" t="s">
        <v>66</v>
      </c>
    </row>
    <row r="42" spans="1:24" x14ac:dyDescent="0.25">
      <c r="A42" s="4">
        <v>300</v>
      </c>
      <c r="B42" t="s">
        <v>67</v>
      </c>
      <c r="C42">
        <v>9</v>
      </c>
      <c r="D42">
        <f t="shared" si="1"/>
        <v>2</v>
      </c>
      <c r="X42" t="s">
        <v>68</v>
      </c>
    </row>
    <row r="43" spans="1:24" x14ac:dyDescent="0.25">
      <c r="A43" s="4">
        <v>300</v>
      </c>
      <c r="B43" t="s">
        <v>69</v>
      </c>
      <c r="C43">
        <v>10</v>
      </c>
      <c r="D43">
        <f t="shared" si="1"/>
        <v>2</v>
      </c>
      <c r="X43" t="s">
        <v>70</v>
      </c>
    </row>
    <row r="44" spans="1:24" x14ac:dyDescent="0.25">
      <c r="A44" s="4">
        <v>300</v>
      </c>
      <c r="B44" s="21" t="s">
        <v>71</v>
      </c>
      <c r="C44">
        <v>11</v>
      </c>
      <c r="D44">
        <f t="shared" si="1"/>
        <v>2</v>
      </c>
      <c r="F44" s="21"/>
      <c r="X44" t="s">
        <v>72</v>
      </c>
    </row>
    <row r="45" spans="1:24" x14ac:dyDescent="0.25">
      <c r="A45" s="4">
        <v>300</v>
      </c>
      <c r="B45" t="s">
        <v>13</v>
      </c>
      <c r="C45">
        <v>12</v>
      </c>
      <c r="D45">
        <f t="shared" si="1"/>
        <v>2</v>
      </c>
      <c r="X45" t="s">
        <v>73</v>
      </c>
    </row>
    <row r="46" spans="1:24" x14ac:dyDescent="0.25">
      <c r="A46" s="4">
        <v>300</v>
      </c>
      <c r="B46" t="s">
        <v>57</v>
      </c>
      <c r="C46">
        <v>13</v>
      </c>
      <c r="D46">
        <f t="shared" si="1"/>
        <v>2</v>
      </c>
      <c r="X46" t="s">
        <v>74</v>
      </c>
    </row>
    <row r="47" spans="1:24" x14ac:dyDescent="0.25">
      <c r="A47" s="4">
        <v>300</v>
      </c>
      <c r="B47" t="s">
        <v>24</v>
      </c>
      <c r="C47">
        <v>14</v>
      </c>
      <c r="D47">
        <f t="shared" si="1"/>
        <v>2</v>
      </c>
      <c r="X47" t="s">
        <v>43</v>
      </c>
    </row>
    <row r="48" spans="1:24" x14ac:dyDescent="0.25">
      <c r="A48" s="4">
        <v>300</v>
      </c>
      <c r="B48" t="s">
        <v>56</v>
      </c>
      <c r="C48">
        <v>15</v>
      </c>
      <c r="D48">
        <f t="shared" si="1"/>
        <v>2</v>
      </c>
      <c r="X48" t="s">
        <v>75</v>
      </c>
    </row>
    <row r="49" spans="1:24" x14ac:dyDescent="0.25">
      <c r="A49" s="4">
        <v>300</v>
      </c>
      <c r="B49" t="s">
        <v>76</v>
      </c>
      <c r="C49">
        <v>16</v>
      </c>
      <c r="D49">
        <f t="shared" si="1"/>
        <v>2</v>
      </c>
      <c r="X49" t="s">
        <v>77</v>
      </c>
    </row>
    <row r="50" spans="1:24" x14ac:dyDescent="0.25">
      <c r="A50" s="4">
        <v>600</v>
      </c>
      <c r="B50" t="s">
        <v>67</v>
      </c>
      <c r="C50">
        <v>1</v>
      </c>
      <c r="D50">
        <f t="shared" si="1"/>
        <v>6</v>
      </c>
      <c r="X50" t="s">
        <v>78</v>
      </c>
    </row>
    <row r="51" spans="1:24" x14ac:dyDescent="0.25">
      <c r="A51" s="4">
        <v>600</v>
      </c>
      <c r="B51" t="s">
        <v>7</v>
      </c>
      <c r="C51">
        <v>2</v>
      </c>
      <c r="D51">
        <f t="shared" si="1"/>
        <v>6</v>
      </c>
      <c r="X51" t="s">
        <v>5</v>
      </c>
    </row>
    <row r="52" spans="1:24" x14ac:dyDescent="0.25">
      <c r="A52" s="4">
        <v>600</v>
      </c>
      <c r="B52" t="s">
        <v>79</v>
      </c>
      <c r="C52">
        <v>3</v>
      </c>
      <c r="D52">
        <f t="shared" si="1"/>
        <v>6</v>
      </c>
      <c r="X52" t="s">
        <v>80</v>
      </c>
    </row>
    <row r="53" spans="1:24" x14ac:dyDescent="0.25">
      <c r="A53" s="4">
        <v>600</v>
      </c>
      <c r="B53" t="s">
        <v>81</v>
      </c>
      <c r="C53">
        <v>4</v>
      </c>
      <c r="D53">
        <f t="shared" si="1"/>
        <v>4</v>
      </c>
      <c r="X53" t="s">
        <v>82</v>
      </c>
    </row>
    <row r="54" spans="1:24" x14ac:dyDescent="0.25">
      <c r="A54" s="4">
        <v>600</v>
      </c>
      <c r="B54" t="s">
        <v>83</v>
      </c>
      <c r="C54">
        <v>5</v>
      </c>
      <c r="D54">
        <f t="shared" si="1"/>
        <v>4</v>
      </c>
      <c r="X54" t="s">
        <v>84</v>
      </c>
    </row>
    <row r="55" spans="1:24" x14ac:dyDescent="0.25">
      <c r="A55" s="4">
        <v>600</v>
      </c>
      <c r="B55" t="s">
        <v>11</v>
      </c>
      <c r="C55">
        <v>6</v>
      </c>
      <c r="D55">
        <f t="shared" si="1"/>
        <v>4</v>
      </c>
      <c r="X55" t="s">
        <v>85</v>
      </c>
    </row>
    <row r="56" spans="1:24" x14ac:dyDescent="0.25">
      <c r="A56" s="4">
        <v>600</v>
      </c>
      <c r="B56" t="s">
        <v>40</v>
      </c>
      <c r="C56">
        <v>7</v>
      </c>
      <c r="D56">
        <f t="shared" si="1"/>
        <v>4</v>
      </c>
      <c r="X56" t="s">
        <v>86</v>
      </c>
    </row>
    <row r="57" spans="1:24" x14ac:dyDescent="0.25">
      <c r="A57" s="4">
        <v>600</v>
      </c>
      <c r="B57" t="s">
        <v>19</v>
      </c>
      <c r="C57">
        <v>8</v>
      </c>
      <c r="D57">
        <f t="shared" si="1"/>
        <v>4</v>
      </c>
      <c r="X57" t="s">
        <v>87</v>
      </c>
    </row>
    <row r="58" spans="1:24" x14ac:dyDescent="0.25">
      <c r="A58" s="4">
        <v>600</v>
      </c>
      <c r="B58" t="s">
        <v>88</v>
      </c>
      <c r="C58">
        <v>9</v>
      </c>
      <c r="D58">
        <f t="shared" si="1"/>
        <v>2</v>
      </c>
      <c r="X58" t="s">
        <v>65</v>
      </c>
    </row>
    <row r="59" spans="1:24" x14ac:dyDescent="0.25">
      <c r="A59" s="4">
        <v>600</v>
      </c>
      <c r="B59" t="s">
        <v>85</v>
      </c>
      <c r="C59">
        <v>10</v>
      </c>
      <c r="D59">
        <f t="shared" si="1"/>
        <v>2</v>
      </c>
      <c r="X59" t="s">
        <v>89</v>
      </c>
    </row>
    <row r="60" spans="1:24" x14ac:dyDescent="0.25">
      <c r="A60" s="4">
        <v>600</v>
      </c>
      <c r="B60" t="s">
        <v>16</v>
      </c>
      <c r="C60">
        <v>11</v>
      </c>
      <c r="D60">
        <f t="shared" si="1"/>
        <v>2</v>
      </c>
      <c r="X60" t="s">
        <v>90</v>
      </c>
    </row>
    <row r="61" spans="1:24" x14ac:dyDescent="0.25">
      <c r="A61" s="4">
        <v>600</v>
      </c>
      <c r="B61" t="s">
        <v>65</v>
      </c>
      <c r="C61">
        <v>12</v>
      </c>
      <c r="D61">
        <f t="shared" si="1"/>
        <v>2</v>
      </c>
      <c r="X61" t="s">
        <v>47</v>
      </c>
    </row>
    <row r="62" spans="1:24" x14ac:dyDescent="0.25">
      <c r="A62" s="4">
        <v>600</v>
      </c>
      <c r="B62" t="s">
        <v>91</v>
      </c>
      <c r="C62">
        <v>13</v>
      </c>
      <c r="D62">
        <f t="shared" si="1"/>
        <v>2</v>
      </c>
      <c r="X62" t="s">
        <v>51</v>
      </c>
    </row>
    <row r="63" spans="1:24" x14ac:dyDescent="0.25">
      <c r="A63" s="4">
        <v>600</v>
      </c>
      <c r="B63" t="s">
        <v>92</v>
      </c>
      <c r="C63">
        <v>14</v>
      </c>
      <c r="D63">
        <f t="shared" si="1"/>
        <v>2</v>
      </c>
      <c r="X63" t="s">
        <v>93</v>
      </c>
    </row>
    <row r="64" spans="1:24" x14ac:dyDescent="0.25">
      <c r="A64" s="4">
        <v>600</v>
      </c>
      <c r="B64" t="s">
        <v>45</v>
      </c>
      <c r="C64">
        <v>15</v>
      </c>
      <c r="D64">
        <f t="shared" si="1"/>
        <v>2</v>
      </c>
      <c r="X64" t="s">
        <v>94</v>
      </c>
    </row>
    <row r="65" spans="1:24" x14ac:dyDescent="0.25">
      <c r="A65" s="4">
        <v>600</v>
      </c>
      <c r="B65" t="s">
        <v>95</v>
      </c>
      <c r="C65">
        <v>16</v>
      </c>
      <c r="D65">
        <f t="shared" si="1"/>
        <v>2</v>
      </c>
      <c r="X65" t="s">
        <v>96</v>
      </c>
    </row>
    <row r="66" spans="1:24" x14ac:dyDescent="0.25">
      <c r="A66" s="4">
        <v>1000</v>
      </c>
      <c r="B66" t="s">
        <v>91</v>
      </c>
      <c r="C66">
        <v>1</v>
      </c>
      <c r="D66">
        <f t="shared" ref="D66:D97" si="2">IF(C66&lt;=3,6,IF(C66&lt;=8,4,IF(C66&lt;=16, 2)))</f>
        <v>6</v>
      </c>
      <c r="X66" t="s">
        <v>97</v>
      </c>
    </row>
    <row r="67" spans="1:24" x14ac:dyDescent="0.25">
      <c r="A67" s="4">
        <v>1000</v>
      </c>
      <c r="B67" t="s">
        <v>98</v>
      </c>
      <c r="C67">
        <v>2</v>
      </c>
      <c r="D67">
        <f t="shared" si="2"/>
        <v>6</v>
      </c>
      <c r="X67" t="s">
        <v>99</v>
      </c>
    </row>
    <row r="68" spans="1:24" x14ac:dyDescent="0.25">
      <c r="A68" s="4">
        <v>1000</v>
      </c>
      <c r="B68" t="s">
        <v>100</v>
      </c>
      <c r="C68">
        <v>3</v>
      </c>
      <c r="D68">
        <f t="shared" si="2"/>
        <v>6</v>
      </c>
      <c r="X68" t="s">
        <v>101</v>
      </c>
    </row>
    <row r="69" spans="1:24" x14ac:dyDescent="0.25">
      <c r="A69" s="4">
        <v>1000</v>
      </c>
      <c r="B69" t="s">
        <v>102</v>
      </c>
      <c r="C69">
        <v>4</v>
      </c>
      <c r="D69">
        <f t="shared" si="2"/>
        <v>4</v>
      </c>
      <c r="X69" t="s">
        <v>103</v>
      </c>
    </row>
    <row r="70" spans="1:24" x14ac:dyDescent="0.25">
      <c r="A70" s="4">
        <v>1000</v>
      </c>
      <c r="B70" t="s">
        <v>57</v>
      </c>
      <c r="C70">
        <v>5</v>
      </c>
      <c r="D70">
        <f t="shared" si="2"/>
        <v>4</v>
      </c>
      <c r="X70" t="s">
        <v>102</v>
      </c>
    </row>
    <row r="71" spans="1:24" x14ac:dyDescent="0.25">
      <c r="A71" s="4">
        <v>1000</v>
      </c>
      <c r="B71" t="s">
        <v>92</v>
      </c>
      <c r="C71">
        <v>6</v>
      </c>
      <c r="D71">
        <f t="shared" si="2"/>
        <v>4</v>
      </c>
      <c r="X71" t="s">
        <v>104</v>
      </c>
    </row>
    <row r="72" spans="1:24" x14ac:dyDescent="0.25">
      <c r="A72" s="4">
        <v>1000</v>
      </c>
      <c r="B72" t="s">
        <v>39</v>
      </c>
      <c r="C72">
        <v>7</v>
      </c>
      <c r="D72">
        <f t="shared" si="2"/>
        <v>4</v>
      </c>
      <c r="X72" t="s">
        <v>105</v>
      </c>
    </row>
    <row r="73" spans="1:24" x14ac:dyDescent="0.25">
      <c r="A73" s="4">
        <v>1000</v>
      </c>
      <c r="B73" t="s">
        <v>51</v>
      </c>
      <c r="C73">
        <v>8</v>
      </c>
      <c r="D73">
        <f t="shared" si="2"/>
        <v>4</v>
      </c>
      <c r="X73" t="s">
        <v>44</v>
      </c>
    </row>
    <row r="74" spans="1:24" x14ac:dyDescent="0.25">
      <c r="A74" s="4">
        <v>1000</v>
      </c>
      <c r="B74" t="s">
        <v>57</v>
      </c>
      <c r="C74">
        <v>9</v>
      </c>
      <c r="D74">
        <f t="shared" si="2"/>
        <v>2</v>
      </c>
      <c r="X74" t="s">
        <v>106</v>
      </c>
    </row>
    <row r="75" spans="1:24" x14ac:dyDescent="0.25">
      <c r="A75" s="4">
        <v>1000</v>
      </c>
      <c r="B75" t="s">
        <v>98</v>
      </c>
      <c r="C75">
        <v>10</v>
      </c>
      <c r="D75">
        <f t="shared" si="2"/>
        <v>2</v>
      </c>
      <c r="X75" t="s">
        <v>9</v>
      </c>
    </row>
    <row r="76" spans="1:24" x14ac:dyDescent="0.25">
      <c r="A76" s="4">
        <v>1000</v>
      </c>
      <c r="B76" t="s">
        <v>11</v>
      </c>
      <c r="C76">
        <v>11</v>
      </c>
      <c r="D76">
        <f t="shared" si="2"/>
        <v>2</v>
      </c>
      <c r="X76" t="s">
        <v>107</v>
      </c>
    </row>
    <row r="77" spans="1:24" x14ac:dyDescent="0.25">
      <c r="A77" s="4">
        <v>1000</v>
      </c>
      <c r="B77" t="s">
        <v>75</v>
      </c>
      <c r="C77">
        <v>12</v>
      </c>
      <c r="D77">
        <f t="shared" si="2"/>
        <v>2</v>
      </c>
      <c r="X77" t="s">
        <v>108</v>
      </c>
    </row>
    <row r="78" spans="1:24" x14ac:dyDescent="0.25">
      <c r="A78" s="4">
        <v>1000</v>
      </c>
      <c r="B78" t="s">
        <v>36</v>
      </c>
      <c r="C78">
        <v>13</v>
      </c>
      <c r="D78">
        <f t="shared" si="2"/>
        <v>2</v>
      </c>
      <c r="X78" t="s">
        <v>34</v>
      </c>
    </row>
    <row r="79" spans="1:24" x14ac:dyDescent="0.25">
      <c r="A79" s="4">
        <v>1000</v>
      </c>
      <c r="B79" t="s">
        <v>109</v>
      </c>
      <c r="C79">
        <v>14</v>
      </c>
      <c r="D79">
        <f t="shared" si="2"/>
        <v>2</v>
      </c>
      <c r="X79" t="s">
        <v>110</v>
      </c>
    </row>
    <row r="80" spans="1:24" x14ac:dyDescent="0.25">
      <c r="A80" s="4">
        <v>1000</v>
      </c>
      <c r="B80" t="s">
        <v>36</v>
      </c>
      <c r="C80">
        <v>15</v>
      </c>
      <c r="D80">
        <f t="shared" si="2"/>
        <v>2</v>
      </c>
      <c r="X80" t="s">
        <v>27</v>
      </c>
    </row>
    <row r="81" spans="1:24" x14ac:dyDescent="0.25">
      <c r="A81" s="4">
        <v>1000</v>
      </c>
      <c r="B81" t="s">
        <v>36</v>
      </c>
      <c r="C81">
        <v>16</v>
      </c>
      <c r="D81">
        <f t="shared" si="2"/>
        <v>2</v>
      </c>
      <c r="X81" t="s">
        <v>111</v>
      </c>
    </row>
    <row r="82" spans="1:24" x14ac:dyDescent="0.25">
      <c r="A82" s="4">
        <v>2000</v>
      </c>
      <c r="B82" t="s">
        <v>46</v>
      </c>
      <c r="C82">
        <v>1</v>
      </c>
      <c r="D82">
        <f t="shared" si="2"/>
        <v>6</v>
      </c>
      <c r="X82" t="s">
        <v>112</v>
      </c>
    </row>
    <row r="83" spans="1:24" x14ac:dyDescent="0.25">
      <c r="A83" s="4">
        <v>2000</v>
      </c>
      <c r="B83" t="s">
        <v>79</v>
      </c>
      <c r="C83">
        <v>2</v>
      </c>
      <c r="D83">
        <f t="shared" si="2"/>
        <v>6</v>
      </c>
      <c r="X83" t="s">
        <v>113</v>
      </c>
    </row>
    <row r="84" spans="1:24" x14ac:dyDescent="0.25">
      <c r="A84" s="4">
        <v>2000</v>
      </c>
      <c r="B84" t="s">
        <v>106</v>
      </c>
      <c r="C84">
        <v>3</v>
      </c>
      <c r="D84">
        <f t="shared" si="2"/>
        <v>6</v>
      </c>
      <c r="X84" t="s">
        <v>114</v>
      </c>
    </row>
    <row r="85" spans="1:24" x14ac:dyDescent="0.25">
      <c r="A85" s="4">
        <v>2000</v>
      </c>
      <c r="B85" t="s">
        <v>115</v>
      </c>
      <c r="C85">
        <v>4</v>
      </c>
      <c r="D85">
        <f t="shared" si="2"/>
        <v>4</v>
      </c>
      <c r="X85" t="s">
        <v>116</v>
      </c>
    </row>
    <row r="86" spans="1:24" x14ac:dyDescent="0.25">
      <c r="A86" s="4">
        <v>2000</v>
      </c>
      <c r="B86" t="s">
        <v>117</v>
      </c>
      <c r="C86">
        <v>5</v>
      </c>
      <c r="D86">
        <f t="shared" si="2"/>
        <v>4</v>
      </c>
      <c r="X86" t="s">
        <v>118</v>
      </c>
    </row>
    <row r="87" spans="1:24" x14ac:dyDescent="0.25">
      <c r="A87" s="4">
        <v>2000</v>
      </c>
      <c r="B87" t="s">
        <v>119</v>
      </c>
      <c r="C87">
        <v>6</v>
      </c>
      <c r="D87">
        <f t="shared" si="2"/>
        <v>4</v>
      </c>
      <c r="X87" t="s">
        <v>116</v>
      </c>
    </row>
    <row r="88" spans="1:24" x14ac:dyDescent="0.25">
      <c r="A88" s="4">
        <v>2000</v>
      </c>
      <c r="B88" t="s">
        <v>32</v>
      </c>
      <c r="C88">
        <v>7</v>
      </c>
      <c r="D88">
        <f t="shared" si="2"/>
        <v>4</v>
      </c>
      <c r="X88" t="s">
        <v>13</v>
      </c>
    </row>
    <row r="89" spans="1:24" x14ac:dyDescent="0.25">
      <c r="A89" s="4">
        <v>2000</v>
      </c>
      <c r="B89" t="s">
        <v>91</v>
      </c>
      <c r="C89">
        <v>8</v>
      </c>
      <c r="D89">
        <f t="shared" si="2"/>
        <v>4</v>
      </c>
      <c r="X89" t="s">
        <v>120</v>
      </c>
    </row>
    <row r="90" spans="1:24" x14ac:dyDescent="0.25">
      <c r="A90" s="4">
        <v>2000</v>
      </c>
      <c r="B90" t="s">
        <v>121</v>
      </c>
      <c r="C90">
        <v>9</v>
      </c>
      <c r="D90">
        <f t="shared" si="2"/>
        <v>2</v>
      </c>
      <c r="X90" t="s">
        <v>122</v>
      </c>
    </row>
    <row r="91" spans="1:24" x14ac:dyDescent="0.25">
      <c r="A91" s="4">
        <v>2000</v>
      </c>
      <c r="B91" t="s">
        <v>95</v>
      </c>
      <c r="C91">
        <v>10</v>
      </c>
      <c r="D91">
        <f t="shared" si="2"/>
        <v>2</v>
      </c>
      <c r="X91" t="s">
        <v>81</v>
      </c>
    </row>
    <row r="92" spans="1:24" x14ac:dyDescent="0.25">
      <c r="A92" s="4">
        <v>2000</v>
      </c>
      <c r="B92" t="s">
        <v>109</v>
      </c>
      <c r="C92">
        <v>11</v>
      </c>
      <c r="D92">
        <f t="shared" si="2"/>
        <v>2</v>
      </c>
      <c r="X92" t="s">
        <v>98</v>
      </c>
    </row>
    <row r="93" spans="1:24" x14ac:dyDescent="0.25">
      <c r="A93" s="4">
        <v>2000</v>
      </c>
      <c r="B93" t="s">
        <v>85</v>
      </c>
      <c r="C93">
        <v>12</v>
      </c>
      <c r="D93">
        <f t="shared" si="2"/>
        <v>2</v>
      </c>
      <c r="X93" t="s">
        <v>123</v>
      </c>
    </row>
    <row r="94" spans="1:24" x14ac:dyDescent="0.25">
      <c r="A94" s="4">
        <v>2000</v>
      </c>
      <c r="B94" t="s">
        <v>59</v>
      </c>
      <c r="C94">
        <v>13</v>
      </c>
      <c r="D94">
        <f t="shared" si="2"/>
        <v>2</v>
      </c>
      <c r="X94" t="s">
        <v>83</v>
      </c>
    </row>
    <row r="95" spans="1:24" x14ac:dyDescent="0.25">
      <c r="A95" s="4">
        <v>2000</v>
      </c>
      <c r="B95" t="s">
        <v>109</v>
      </c>
      <c r="C95">
        <v>14</v>
      </c>
      <c r="D95">
        <f t="shared" si="2"/>
        <v>2</v>
      </c>
      <c r="X95" t="s">
        <v>124</v>
      </c>
    </row>
    <row r="96" spans="1:24" x14ac:dyDescent="0.25">
      <c r="A96" s="4">
        <v>2000</v>
      </c>
      <c r="B96" t="s">
        <v>47</v>
      </c>
      <c r="C96">
        <v>15</v>
      </c>
      <c r="D96">
        <f t="shared" si="2"/>
        <v>2</v>
      </c>
      <c r="X96" t="s">
        <v>125</v>
      </c>
    </row>
    <row r="97" spans="1:24" x14ac:dyDescent="0.25">
      <c r="A97" s="4">
        <v>2000</v>
      </c>
      <c r="B97" t="s">
        <v>126</v>
      </c>
      <c r="C97">
        <v>16</v>
      </c>
      <c r="D97">
        <f t="shared" si="2"/>
        <v>2</v>
      </c>
      <c r="X97" t="s">
        <v>127</v>
      </c>
    </row>
    <row r="98" spans="1:24" x14ac:dyDescent="0.25">
      <c r="A98" s="4" t="s">
        <v>128</v>
      </c>
      <c r="B98" t="s">
        <v>38</v>
      </c>
      <c r="C98">
        <v>1</v>
      </c>
      <c r="D98">
        <f t="shared" ref="D98:D129" si="3">IF(C98&lt;=3,6,IF(C98&lt;=8,4,IF(C98&lt;=16, 2)))</f>
        <v>6</v>
      </c>
      <c r="X98" t="s">
        <v>109</v>
      </c>
    </row>
    <row r="99" spans="1:24" x14ac:dyDescent="0.25">
      <c r="A99" s="4" t="s">
        <v>128</v>
      </c>
      <c r="B99" t="s">
        <v>66</v>
      </c>
      <c r="C99">
        <v>2</v>
      </c>
      <c r="D99">
        <f t="shared" si="3"/>
        <v>6</v>
      </c>
      <c r="X99" t="s">
        <v>129</v>
      </c>
    </row>
    <row r="100" spans="1:24" x14ac:dyDescent="0.25">
      <c r="A100" s="4" t="s">
        <v>128</v>
      </c>
      <c r="B100" t="s">
        <v>118</v>
      </c>
      <c r="C100">
        <v>3</v>
      </c>
      <c r="D100">
        <f t="shared" si="3"/>
        <v>6</v>
      </c>
      <c r="X100" t="s">
        <v>33</v>
      </c>
    </row>
    <row r="101" spans="1:24" x14ac:dyDescent="0.25">
      <c r="A101" s="4" t="s">
        <v>128</v>
      </c>
      <c r="B101" t="s">
        <v>88</v>
      </c>
      <c r="C101">
        <v>4</v>
      </c>
      <c r="D101">
        <f t="shared" si="3"/>
        <v>4</v>
      </c>
      <c r="X101" t="s">
        <v>130</v>
      </c>
    </row>
    <row r="102" spans="1:24" x14ac:dyDescent="0.25">
      <c r="A102" s="4" t="s">
        <v>128</v>
      </c>
      <c r="B102" t="s">
        <v>38</v>
      </c>
      <c r="C102">
        <v>5</v>
      </c>
      <c r="D102">
        <f t="shared" si="3"/>
        <v>4</v>
      </c>
      <c r="X102" t="s">
        <v>115</v>
      </c>
    </row>
    <row r="103" spans="1:24" x14ac:dyDescent="0.25">
      <c r="A103" s="4" t="s">
        <v>128</v>
      </c>
      <c r="D103">
        <f t="shared" si="3"/>
        <v>6</v>
      </c>
      <c r="X103" t="s">
        <v>131</v>
      </c>
    </row>
    <row r="104" spans="1:24" x14ac:dyDescent="0.25">
      <c r="A104" s="4" t="s">
        <v>128</v>
      </c>
      <c r="D104">
        <f t="shared" si="3"/>
        <v>6</v>
      </c>
      <c r="X104" t="s">
        <v>132</v>
      </c>
    </row>
    <row r="105" spans="1:24" x14ac:dyDescent="0.25">
      <c r="A105" s="4" t="s">
        <v>128</v>
      </c>
      <c r="D105">
        <f t="shared" si="3"/>
        <v>6</v>
      </c>
      <c r="X105" t="s">
        <v>133</v>
      </c>
    </row>
    <row r="106" spans="1:24" x14ac:dyDescent="0.25">
      <c r="A106" s="4" t="s">
        <v>128</v>
      </c>
      <c r="D106">
        <f t="shared" si="3"/>
        <v>6</v>
      </c>
      <c r="X106" t="s">
        <v>134</v>
      </c>
    </row>
    <row r="107" spans="1:24" x14ac:dyDescent="0.25">
      <c r="A107" s="4" t="s">
        <v>128</v>
      </c>
      <c r="D107">
        <f t="shared" si="3"/>
        <v>6</v>
      </c>
      <c r="X107" t="s">
        <v>17</v>
      </c>
    </row>
    <row r="108" spans="1:24" x14ac:dyDescent="0.25">
      <c r="A108" s="4" t="s">
        <v>128</v>
      </c>
      <c r="D108">
        <f t="shared" si="3"/>
        <v>6</v>
      </c>
      <c r="X108" t="s">
        <v>135</v>
      </c>
    </row>
    <row r="109" spans="1:24" x14ac:dyDescent="0.25">
      <c r="A109" s="4" t="s">
        <v>128</v>
      </c>
      <c r="D109">
        <f t="shared" si="3"/>
        <v>6</v>
      </c>
      <c r="X109" t="s">
        <v>92</v>
      </c>
    </row>
    <row r="110" spans="1:24" x14ac:dyDescent="0.25">
      <c r="A110" s="4" t="s">
        <v>128</v>
      </c>
      <c r="D110">
        <f t="shared" si="3"/>
        <v>6</v>
      </c>
      <c r="X110" t="s">
        <v>136</v>
      </c>
    </row>
    <row r="111" spans="1:24" x14ac:dyDescent="0.25">
      <c r="A111" s="4" t="s">
        <v>128</v>
      </c>
      <c r="D111">
        <f t="shared" si="3"/>
        <v>6</v>
      </c>
      <c r="X111" t="s">
        <v>137</v>
      </c>
    </row>
    <row r="112" spans="1:24" x14ac:dyDescent="0.25">
      <c r="A112" s="4" t="s">
        <v>128</v>
      </c>
      <c r="D112">
        <f t="shared" si="3"/>
        <v>6</v>
      </c>
      <c r="X112" t="s">
        <v>63</v>
      </c>
    </row>
    <row r="113" spans="1:24" x14ac:dyDescent="0.25">
      <c r="A113" s="4" t="s">
        <v>128</v>
      </c>
      <c r="D113">
        <f t="shared" si="3"/>
        <v>6</v>
      </c>
      <c r="X113" t="s">
        <v>119</v>
      </c>
    </row>
    <row r="114" spans="1:24" x14ac:dyDescent="0.25">
      <c r="A114" s="4" t="s">
        <v>138</v>
      </c>
      <c r="B114" t="s">
        <v>60</v>
      </c>
      <c r="C114">
        <v>1</v>
      </c>
      <c r="D114">
        <f t="shared" si="3"/>
        <v>6</v>
      </c>
      <c r="X114" t="s">
        <v>139</v>
      </c>
    </row>
    <row r="115" spans="1:24" x14ac:dyDescent="0.25">
      <c r="A115" s="4" t="s">
        <v>138</v>
      </c>
      <c r="B115" t="s">
        <v>5</v>
      </c>
      <c r="C115">
        <v>2</v>
      </c>
      <c r="D115">
        <f t="shared" si="3"/>
        <v>6</v>
      </c>
      <c r="X115" t="s">
        <v>100</v>
      </c>
    </row>
    <row r="116" spans="1:24" x14ac:dyDescent="0.25">
      <c r="A116" s="4" t="s">
        <v>138</v>
      </c>
      <c r="B116" t="s">
        <v>18</v>
      </c>
      <c r="C116">
        <v>3</v>
      </c>
      <c r="D116">
        <f t="shared" si="3"/>
        <v>6</v>
      </c>
      <c r="X116" t="s">
        <v>140</v>
      </c>
    </row>
    <row r="117" spans="1:24" x14ac:dyDescent="0.25">
      <c r="A117" s="4" t="s">
        <v>138</v>
      </c>
      <c r="B117" t="s">
        <v>35</v>
      </c>
      <c r="C117">
        <v>4</v>
      </c>
      <c r="D117">
        <f t="shared" si="3"/>
        <v>4</v>
      </c>
      <c r="X117" t="s">
        <v>61</v>
      </c>
    </row>
    <row r="118" spans="1:24" x14ac:dyDescent="0.25">
      <c r="A118" s="4" t="s">
        <v>138</v>
      </c>
      <c r="B118" t="s">
        <v>141</v>
      </c>
      <c r="C118">
        <v>5</v>
      </c>
      <c r="D118">
        <f t="shared" si="3"/>
        <v>4</v>
      </c>
      <c r="X118" t="s">
        <v>69</v>
      </c>
    </row>
    <row r="119" spans="1:24" x14ac:dyDescent="0.25">
      <c r="A119" s="4" t="s">
        <v>138</v>
      </c>
      <c r="B119" t="s">
        <v>84</v>
      </c>
      <c r="C119">
        <v>6</v>
      </c>
      <c r="D119">
        <f t="shared" si="3"/>
        <v>4</v>
      </c>
      <c r="X119" t="s">
        <v>91</v>
      </c>
    </row>
    <row r="120" spans="1:24" x14ac:dyDescent="0.25">
      <c r="A120" s="4" t="s">
        <v>138</v>
      </c>
      <c r="B120" t="s">
        <v>81</v>
      </c>
      <c r="C120">
        <v>7</v>
      </c>
      <c r="D120">
        <f t="shared" si="3"/>
        <v>4</v>
      </c>
      <c r="X120" t="s">
        <v>76</v>
      </c>
    </row>
    <row r="121" spans="1:24" x14ac:dyDescent="0.25">
      <c r="A121" s="4" t="s">
        <v>138</v>
      </c>
      <c r="B121" t="s">
        <v>88</v>
      </c>
      <c r="C121">
        <v>8</v>
      </c>
      <c r="D121">
        <f t="shared" si="3"/>
        <v>4</v>
      </c>
      <c r="X121" t="s">
        <v>142</v>
      </c>
    </row>
    <row r="122" spans="1:24" x14ac:dyDescent="0.25">
      <c r="A122" s="4" t="s">
        <v>138</v>
      </c>
      <c r="B122" t="s">
        <v>57</v>
      </c>
      <c r="C122">
        <v>9</v>
      </c>
      <c r="D122">
        <f t="shared" si="3"/>
        <v>2</v>
      </c>
      <c r="X122" t="s">
        <v>143</v>
      </c>
    </row>
    <row r="123" spans="1:24" x14ac:dyDescent="0.25">
      <c r="A123" s="4" t="s">
        <v>138</v>
      </c>
      <c r="B123" t="s">
        <v>10</v>
      </c>
      <c r="C123">
        <v>10</v>
      </c>
      <c r="D123">
        <f t="shared" si="3"/>
        <v>2</v>
      </c>
      <c r="X123" t="s">
        <v>144</v>
      </c>
    </row>
    <row r="124" spans="1:24" x14ac:dyDescent="0.25">
      <c r="A124" s="4" t="s">
        <v>138</v>
      </c>
      <c r="D124">
        <f t="shared" si="3"/>
        <v>6</v>
      </c>
      <c r="X124" t="s">
        <v>67</v>
      </c>
    </row>
    <row r="125" spans="1:24" x14ac:dyDescent="0.25">
      <c r="A125" s="4" t="s">
        <v>138</v>
      </c>
      <c r="D125">
        <f t="shared" si="3"/>
        <v>6</v>
      </c>
      <c r="X125" t="s">
        <v>57</v>
      </c>
    </row>
    <row r="126" spans="1:24" x14ac:dyDescent="0.25">
      <c r="A126" s="4" t="s">
        <v>138</v>
      </c>
      <c r="D126">
        <f t="shared" si="3"/>
        <v>6</v>
      </c>
      <c r="X126" t="s">
        <v>145</v>
      </c>
    </row>
    <row r="127" spans="1:24" x14ac:dyDescent="0.25">
      <c r="A127" s="4" t="s">
        <v>138</v>
      </c>
      <c r="D127">
        <f t="shared" si="3"/>
        <v>6</v>
      </c>
      <c r="X127" t="s">
        <v>146</v>
      </c>
    </row>
    <row r="128" spans="1:24" x14ac:dyDescent="0.25">
      <c r="A128" s="4" t="s">
        <v>138</v>
      </c>
      <c r="D128">
        <f t="shared" si="3"/>
        <v>6</v>
      </c>
      <c r="X128" t="s">
        <v>147</v>
      </c>
    </row>
    <row r="129" spans="1:24" x14ac:dyDescent="0.25">
      <c r="A129" s="4" t="s">
        <v>138</v>
      </c>
      <c r="D129">
        <f t="shared" si="3"/>
        <v>6</v>
      </c>
      <c r="X129" t="s">
        <v>148</v>
      </c>
    </row>
    <row r="130" spans="1:24" x14ac:dyDescent="0.25">
      <c r="A130" s="4" t="s">
        <v>149</v>
      </c>
      <c r="B130" t="s">
        <v>132</v>
      </c>
      <c r="C130">
        <v>1</v>
      </c>
      <c r="D130">
        <f t="shared" ref="D130:D161" si="4">IF(C130&lt;=3,6,IF(C130&lt;=8,4,IF(C130&lt;=16, 2)))</f>
        <v>6</v>
      </c>
      <c r="X130" t="s">
        <v>150</v>
      </c>
    </row>
    <row r="131" spans="1:24" x14ac:dyDescent="0.25">
      <c r="A131" s="4" t="s">
        <v>149</v>
      </c>
      <c r="B131" t="s">
        <v>7</v>
      </c>
      <c r="C131">
        <v>2</v>
      </c>
      <c r="D131">
        <f t="shared" si="4"/>
        <v>6</v>
      </c>
      <c r="X131" t="s">
        <v>151</v>
      </c>
    </row>
    <row r="132" spans="1:24" x14ac:dyDescent="0.25">
      <c r="A132" s="4" t="s">
        <v>149</v>
      </c>
      <c r="B132" t="s">
        <v>85</v>
      </c>
      <c r="C132">
        <v>3</v>
      </c>
      <c r="D132">
        <f t="shared" si="4"/>
        <v>6</v>
      </c>
      <c r="X132" t="s">
        <v>152</v>
      </c>
    </row>
    <row r="133" spans="1:24" x14ac:dyDescent="0.25">
      <c r="A133" s="4" t="s">
        <v>149</v>
      </c>
      <c r="B133" t="s">
        <v>47</v>
      </c>
      <c r="C133">
        <v>4</v>
      </c>
      <c r="D133">
        <f t="shared" si="4"/>
        <v>4</v>
      </c>
      <c r="X133" t="s">
        <v>153</v>
      </c>
    </row>
    <row r="134" spans="1:24" x14ac:dyDescent="0.25">
      <c r="A134" s="4" t="s">
        <v>149</v>
      </c>
      <c r="B134" t="s">
        <v>19</v>
      </c>
      <c r="C134">
        <v>5</v>
      </c>
      <c r="D134">
        <f t="shared" si="4"/>
        <v>4</v>
      </c>
      <c r="X134" t="s">
        <v>154</v>
      </c>
    </row>
    <row r="135" spans="1:24" x14ac:dyDescent="0.25">
      <c r="A135" s="4" t="s">
        <v>149</v>
      </c>
      <c r="B135" t="s">
        <v>51</v>
      </c>
      <c r="C135">
        <v>6</v>
      </c>
      <c r="D135">
        <f t="shared" si="4"/>
        <v>4</v>
      </c>
      <c r="X135" t="s">
        <v>155</v>
      </c>
    </row>
    <row r="136" spans="1:24" x14ac:dyDescent="0.25">
      <c r="A136" s="4" t="s">
        <v>149</v>
      </c>
      <c r="B136" t="s">
        <v>105</v>
      </c>
      <c r="C136">
        <v>7</v>
      </c>
      <c r="D136">
        <f t="shared" si="4"/>
        <v>4</v>
      </c>
      <c r="X136" t="s">
        <v>156</v>
      </c>
    </row>
    <row r="137" spans="1:24" x14ac:dyDescent="0.25">
      <c r="A137" s="4" t="s">
        <v>149</v>
      </c>
      <c r="B137" t="s">
        <v>121</v>
      </c>
      <c r="C137">
        <v>8</v>
      </c>
      <c r="D137">
        <f t="shared" si="4"/>
        <v>4</v>
      </c>
      <c r="X137" t="s">
        <v>157</v>
      </c>
    </row>
    <row r="138" spans="1:24" x14ac:dyDescent="0.25">
      <c r="A138" s="4" t="s">
        <v>149</v>
      </c>
      <c r="B138" t="s">
        <v>5</v>
      </c>
      <c r="C138">
        <v>9</v>
      </c>
      <c r="D138">
        <f t="shared" si="4"/>
        <v>2</v>
      </c>
      <c r="X138" t="s">
        <v>158</v>
      </c>
    </row>
    <row r="139" spans="1:24" x14ac:dyDescent="0.25">
      <c r="A139" s="4" t="s">
        <v>149</v>
      </c>
      <c r="B139" t="s">
        <v>109</v>
      </c>
      <c r="C139">
        <v>10</v>
      </c>
      <c r="D139">
        <f t="shared" si="4"/>
        <v>2</v>
      </c>
      <c r="X139" t="s">
        <v>159</v>
      </c>
    </row>
    <row r="140" spans="1:24" x14ac:dyDescent="0.25">
      <c r="A140" s="4" t="s">
        <v>149</v>
      </c>
      <c r="B140" t="s">
        <v>53</v>
      </c>
      <c r="C140">
        <v>11</v>
      </c>
      <c r="D140">
        <f t="shared" si="4"/>
        <v>2</v>
      </c>
      <c r="X140" t="s">
        <v>6</v>
      </c>
    </row>
    <row r="141" spans="1:24" x14ac:dyDescent="0.25">
      <c r="A141" s="4" t="s">
        <v>149</v>
      </c>
      <c r="B141" t="s">
        <v>160</v>
      </c>
      <c r="C141">
        <v>12</v>
      </c>
      <c r="D141">
        <f t="shared" si="4"/>
        <v>2</v>
      </c>
      <c r="X141" t="s">
        <v>24</v>
      </c>
    </row>
    <row r="142" spans="1:24" x14ac:dyDescent="0.25">
      <c r="A142" s="4" t="s">
        <v>149</v>
      </c>
      <c r="B142" t="s">
        <v>136</v>
      </c>
      <c r="C142">
        <v>13</v>
      </c>
      <c r="D142">
        <f t="shared" si="4"/>
        <v>2</v>
      </c>
      <c r="X142" t="s">
        <v>161</v>
      </c>
    </row>
    <row r="143" spans="1:24" x14ac:dyDescent="0.25">
      <c r="A143" s="4" t="s">
        <v>149</v>
      </c>
      <c r="B143" t="s">
        <v>44</v>
      </c>
      <c r="C143">
        <v>14</v>
      </c>
      <c r="D143">
        <f t="shared" si="4"/>
        <v>2</v>
      </c>
      <c r="X143" t="s">
        <v>117</v>
      </c>
    </row>
    <row r="144" spans="1:24" x14ac:dyDescent="0.25">
      <c r="A144" s="4" t="s">
        <v>149</v>
      </c>
      <c r="B144" t="s">
        <v>84</v>
      </c>
      <c r="C144">
        <v>15</v>
      </c>
      <c r="D144">
        <f t="shared" si="4"/>
        <v>2</v>
      </c>
      <c r="E144" s="22"/>
      <c r="X144" t="s">
        <v>162</v>
      </c>
    </row>
    <row r="145" spans="1:24" x14ac:dyDescent="0.25">
      <c r="A145" s="4" t="s">
        <v>149</v>
      </c>
      <c r="B145" t="s">
        <v>91</v>
      </c>
      <c r="C145">
        <v>16</v>
      </c>
      <c r="D145">
        <f t="shared" si="4"/>
        <v>2</v>
      </c>
      <c r="E145" s="22"/>
      <c r="X145" t="s">
        <v>95</v>
      </c>
    </row>
    <row r="146" spans="1:24" x14ac:dyDescent="0.25">
      <c r="A146" s="4" t="s">
        <v>163</v>
      </c>
      <c r="B146" t="s">
        <v>13</v>
      </c>
      <c r="C146">
        <v>1</v>
      </c>
      <c r="D146">
        <f t="shared" si="4"/>
        <v>6</v>
      </c>
      <c r="X146" t="s">
        <v>164</v>
      </c>
    </row>
    <row r="147" spans="1:24" x14ac:dyDescent="0.25">
      <c r="A147" s="4" t="s">
        <v>163</v>
      </c>
      <c r="B147" t="s">
        <v>27</v>
      </c>
      <c r="C147">
        <v>2</v>
      </c>
      <c r="D147">
        <f t="shared" si="4"/>
        <v>6</v>
      </c>
      <c r="X147" t="s">
        <v>160</v>
      </c>
    </row>
    <row r="148" spans="1:24" x14ac:dyDescent="0.25">
      <c r="A148" s="4" t="s">
        <v>163</v>
      </c>
      <c r="B148" t="s">
        <v>130</v>
      </c>
      <c r="C148">
        <v>3</v>
      </c>
      <c r="D148">
        <f t="shared" si="4"/>
        <v>6</v>
      </c>
      <c r="X148" t="s">
        <v>165</v>
      </c>
    </row>
    <row r="149" spans="1:24" x14ac:dyDescent="0.25">
      <c r="A149" s="4" t="s">
        <v>163</v>
      </c>
      <c r="B149" t="s">
        <v>31</v>
      </c>
      <c r="C149">
        <v>4</v>
      </c>
      <c r="D149">
        <f t="shared" si="4"/>
        <v>4</v>
      </c>
      <c r="X149" t="s">
        <v>4</v>
      </c>
    </row>
    <row r="150" spans="1:24" x14ac:dyDescent="0.25">
      <c r="A150" s="4" t="s">
        <v>163</v>
      </c>
      <c r="B150" t="s">
        <v>31</v>
      </c>
      <c r="C150">
        <v>5</v>
      </c>
      <c r="D150">
        <f t="shared" si="4"/>
        <v>4</v>
      </c>
      <c r="X150" t="s">
        <v>79</v>
      </c>
    </row>
    <row r="151" spans="1:24" x14ac:dyDescent="0.25">
      <c r="A151" s="4" t="s">
        <v>163</v>
      </c>
      <c r="B151" t="s">
        <v>7</v>
      </c>
      <c r="C151">
        <v>6</v>
      </c>
      <c r="D151">
        <f t="shared" si="4"/>
        <v>4</v>
      </c>
      <c r="X151" t="s">
        <v>121</v>
      </c>
    </row>
    <row r="152" spans="1:24" x14ac:dyDescent="0.25">
      <c r="A152" s="4" t="s">
        <v>163</v>
      </c>
      <c r="B152" t="s">
        <v>46</v>
      </c>
      <c r="C152">
        <v>7</v>
      </c>
      <c r="D152">
        <f t="shared" si="4"/>
        <v>4</v>
      </c>
      <c r="X152" t="s">
        <v>166</v>
      </c>
    </row>
    <row r="153" spans="1:24" x14ac:dyDescent="0.25">
      <c r="A153" s="4" t="s">
        <v>163</v>
      </c>
      <c r="B153" t="s">
        <v>88</v>
      </c>
      <c r="C153">
        <v>8</v>
      </c>
      <c r="D153">
        <f t="shared" si="4"/>
        <v>4</v>
      </c>
      <c r="X153" t="s">
        <v>167</v>
      </c>
    </row>
    <row r="154" spans="1:24" x14ac:dyDescent="0.25">
      <c r="A154" s="4" t="s">
        <v>163</v>
      </c>
      <c r="B154" t="s">
        <v>7</v>
      </c>
      <c r="C154">
        <v>9</v>
      </c>
      <c r="D154">
        <f t="shared" si="4"/>
        <v>2</v>
      </c>
      <c r="X154" t="s">
        <v>168</v>
      </c>
    </row>
    <row r="155" spans="1:24" x14ac:dyDescent="0.25">
      <c r="A155" s="4" t="s">
        <v>163</v>
      </c>
      <c r="D155">
        <f t="shared" si="4"/>
        <v>6</v>
      </c>
      <c r="X155" t="s">
        <v>169</v>
      </c>
    </row>
    <row r="156" spans="1:24" x14ac:dyDescent="0.25">
      <c r="A156" s="4" t="s">
        <v>163</v>
      </c>
      <c r="D156">
        <f t="shared" si="4"/>
        <v>6</v>
      </c>
      <c r="X156" t="s">
        <v>41</v>
      </c>
    </row>
    <row r="157" spans="1:24" x14ac:dyDescent="0.25">
      <c r="A157" s="4" t="s">
        <v>163</v>
      </c>
      <c r="B157" t="s">
        <v>126</v>
      </c>
      <c r="C157">
        <v>12</v>
      </c>
      <c r="D157">
        <f t="shared" si="4"/>
        <v>2</v>
      </c>
      <c r="X157" t="s">
        <v>170</v>
      </c>
    </row>
    <row r="158" spans="1:24" x14ac:dyDescent="0.25">
      <c r="A158" s="4" t="s">
        <v>163</v>
      </c>
      <c r="D158">
        <f t="shared" si="4"/>
        <v>6</v>
      </c>
      <c r="X158" t="s">
        <v>171</v>
      </c>
    </row>
    <row r="159" spans="1:24" x14ac:dyDescent="0.25">
      <c r="A159" s="4" t="s">
        <v>163</v>
      </c>
      <c r="D159">
        <f t="shared" si="4"/>
        <v>6</v>
      </c>
      <c r="X159" t="s">
        <v>88</v>
      </c>
    </row>
    <row r="160" spans="1:24" x14ac:dyDescent="0.25">
      <c r="A160" s="4" t="s">
        <v>163</v>
      </c>
      <c r="D160">
        <f t="shared" si="4"/>
        <v>6</v>
      </c>
      <c r="X160" t="s">
        <v>55</v>
      </c>
    </row>
    <row r="161" spans="1:24" x14ac:dyDescent="0.25">
      <c r="A161" s="4" t="s">
        <v>163</v>
      </c>
      <c r="D161">
        <f t="shared" si="4"/>
        <v>6</v>
      </c>
      <c r="X161" t="s">
        <v>36</v>
      </c>
    </row>
    <row r="162" spans="1:24" x14ac:dyDescent="0.25">
      <c r="A162" s="4" t="s">
        <v>172</v>
      </c>
      <c r="B162" t="s">
        <v>31</v>
      </c>
      <c r="C162">
        <v>1</v>
      </c>
      <c r="D162">
        <f t="shared" ref="D162:D193" si="5">IF(C162&lt;=3,6,IF(C162&lt;=8,4,IF(C162&lt;=16, 2)))</f>
        <v>6</v>
      </c>
      <c r="X162" t="s">
        <v>21</v>
      </c>
    </row>
    <row r="163" spans="1:24" x14ac:dyDescent="0.25">
      <c r="A163" s="4" t="s">
        <v>172</v>
      </c>
      <c r="B163" t="s">
        <v>46</v>
      </c>
      <c r="C163">
        <v>2</v>
      </c>
      <c r="D163">
        <f t="shared" si="5"/>
        <v>6</v>
      </c>
      <c r="X163" t="s">
        <v>173</v>
      </c>
    </row>
    <row r="164" spans="1:24" x14ac:dyDescent="0.25">
      <c r="A164" s="4" t="s">
        <v>172</v>
      </c>
      <c r="B164" t="s">
        <v>33</v>
      </c>
      <c r="C164">
        <v>3</v>
      </c>
      <c r="D164">
        <f t="shared" si="5"/>
        <v>6</v>
      </c>
      <c r="X164" t="s">
        <v>174</v>
      </c>
    </row>
    <row r="165" spans="1:24" x14ac:dyDescent="0.25">
      <c r="A165" s="4" t="s">
        <v>172</v>
      </c>
      <c r="B165" t="s">
        <v>53</v>
      </c>
      <c r="C165">
        <v>4</v>
      </c>
      <c r="D165">
        <f t="shared" si="5"/>
        <v>4</v>
      </c>
      <c r="X165" t="s">
        <v>11</v>
      </c>
    </row>
    <row r="166" spans="1:24" x14ac:dyDescent="0.25">
      <c r="A166" s="4" t="s">
        <v>172</v>
      </c>
      <c r="B166" t="s">
        <v>58</v>
      </c>
      <c r="C166">
        <v>5</v>
      </c>
      <c r="D166">
        <f t="shared" si="5"/>
        <v>4</v>
      </c>
      <c r="X166" t="s">
        <v>175</v>
      </c>
    </row>
    <row r="167" spans="1:24" x14ac:dyDescent="0.25">
      <c r="A167" s="4" t="s">
        <v>172</v>
      </c>
      <c r="B167" t="s">
        <v>121</v>
      </c>
      <c r="C167">
        <v>6</v>
      </c>
      <c r="D167">
        <f t="shared" si="5"/>
        <v>4</v>
      </c>
      <c r="X167" t="s">
        <v>176</v>
      </c>
    </row>
    <row r="168" spans="1:24" x14ac:dyDescent="0.25">
      <c r="A168" s="4" t="s">
        <v>172</v>
      </c>
      <c r="B168" t="s">
        <v>4</v>
      </c>
      <c r="C168">
        <v>7</v>
      </c>
      <c r="D168">
        <f t="shared" si="5"/>
        <v>4</v>
      </c>
      <c r="X168" t="s">
        <v>177</v>
      </c>
    </row>
    <row r="169" spans="1:24" x14ac:dyDescent="0.25">
      <c r="A169" s="4" t="s">
        <v>172</v>
      </c>
      <c r="B169" t="s">
        <v>157</v>
      </c>
      <c r="C169">
        <v>8</v>
      </c>
      <c r="D169">
        <f t="shared" si="5"/>
        <v>4</v>
      </c>
      <c r="X169" t="s">
        <v>178</v>
      </c>
    </row>
    <row r="170" spans="1:24" x14ac:dyDescent="0.25">
      <c r="A170" s="4" t="s">
        <v>172</v>
      </c>
      <c r="D170">
        <f t="shared" si="5"/>
        <v>6</v>
      </c>
      <c r="X170" t="s">
        <v>15</v>
      </c>
    </row>
    <row r="171" spans="1:24" x14ac:dyDescent="0.25">
      <c r="A171" s="4" t="s">
        <v>172</v>
      </c>
      <c r="D171">
        <f t="shared" si="5"/>
        <v>6</v>
      </c>
      <c r="X171" t="s">
        <v>126</v>
      </c>
    </row>
    <row r="172" spans="1:24" x14ac:dyDescent="0.25">
      <c r="A172" s="4" t="s">
        <v>172</v>
      </c>
      <c r="D172">
        <f t="shared" si="5"/>
        <v>6</v>
      </c>
      <c r="X172" t="s">
        <v>179</v>
      </c>
    </row>
    <row r="173" spans="1:24" x14ac:dyDescent="0.25">
      <c r="A173" s="4" t="s">
        <v>172</v>
      </c>
      <c r="D173">
        <f t="shared" si="5"/>
        <v>6</v>
      </c>
      <c r="X173" t="s">
        <v>180</v>
      </c>
    </row>
    <row r="174" spans="1:24" x14ac:dyDescent="0.25">
      <c r="A174" s="4" t="s">
        <v>172</v>
      </c>
      <c r="D174">
        <f t="shared" si="5"/>
        <v>6</v>
      </c>
      <c r="X174" t="s">
        <v>141</v>
      </c>
    </row>
    <row r="175" spans="1:24" x14ac:dyDescent="0.25">
      <c r="A175" s="4" t="s">
        <v>172</v>
      </c>
      <c r="D175">
        <f t="shared" si="5"/>
        <v>6</v>
      </c>
      <c r="X175" t="s">
        <v>19</v>
      </c>
    </row>
    <row r="176" spans="1:24" x14ac:dyDescent="0.25">
      <c r="A176" s="4" t="s">
        <v>172</v>
      </c>
      <c r="D176">
        <f t="shared" si="5"/>
        <v>6</v>
      </c>
      <c r="X176" t="s">
        <v>49</v>
      </c>
    </row>
    <row r="177" spans="1:24" x14ac:dyDescent="0.25">
      <c r="A177" s="4" t="s">
        <v>172</v>
      </c>
      <c r="D177">
        <f t="shared" si="5"/>
        <v>6</v>
      </c>
      <c r="X177" t="s">
        <v>131</v>
      </c>
    </row>
    <row r="178" spans="1:24" x14ac:dyDescent="0.25">
      <c r="A178" s="4" t="s">
        <v>181</v>
      </c>
      <c r="B178" t="s">
        <v>31</v>
      </c>
      <c r="C178">
        <v>1</v>
      </c>
      <c r="D178">
        <f t="shared" si="5"/>
        <v>6</v>
      </c>
      <c r="X178" t="s">
        <v>71</v>
      </c>
    </row>
    <row r="179" spans="1:24" x14ac:dyDescent="0.25">
      <c r="A179" s="4" t="s">
        <v>181</v>
      </c>
      <c r="B179" t="s">
        <v>142</v>
      </c>
      <c r="C179">
        <v>2</v>
      </c>
      <c r="D179">
        <f t="shared" si="5"/>
        <v>6</v>
      </c>
      <c r="X179" t="s">
        <v>39</v>
      </c>
    </row>
    <row r="180" spans="1:24" x14ac:dyDescent="0.25">
      <c r="A180" s="4" t="s">
        <v>181</v>
      </c>
      <c r="B180" t="s">
        <v>34</v>
      </c>
      <c r="C180">
        <v>3</v>
      </c>
      <c r="D180">
        <f t="shared" si="5"/>
        <v>6</v>
      </c>
      <c r="X180" t="s">
        <v>182</v>
      </c>
    </row>
    <row r="181" spans="1:24" x14ac:dyDescent="0.25">
      <c r="A181" s="4" t="s">
        <v>181</v>
      </c>
      <c r="B181" t="s">
        <v>112</v>
      </c>
      <c r="C181">
        <v>4</v>
      </c>
      <c r="D181">
        <f t="shared" si="5"/>
        <v>4</v>
      </c>
    </row>
    <row r="182" spans="1:24" x14ac:dyDescent="0.25">
      <c r="A182" s="4" t="s">
        <v>181</v>
      </c>
      <c r="B182" t="s">
        <v>46</v>
      </c>
      <c r="C182">
        <v>5</v>
      </c>
      <c r="D182">
        <f t="shared" si="5"/>
        <v>4</v>
      </c>
    </row>
    <row r="183" spans="1:24" x14ac:dyDescent="0.25">
      <c r="A183" s="4" t="s">
        <v>181</v>
      </c>
      <c r="B183" t="s">
        <v>13</v>
      </c>
      <c r="C183">
        <v>6</v>
      </c>
      <c r="D183">
        <f t="shared" si="5"/>
        <v>4</v>
      </c>
    </row>
    <row r="184" spans="1:24" x14ac:dyDescent="0.25">
      <c r="A184" s="4" t="s">
        <v>181</v>
      </c>
      <c r="B184" t="s">
        <v>112</v>
      </c>
      <c r="C184">
        <v>7</v>
      </c>
      <c r="D184">
        <f t="shared" si="5"/>
        <v>4</v>
      </c>
    </row>
    <row r="185" spans="1:24" x14ac:dyDescent="0.25">
      <c r="A185" s="4" t="s">
        <v>181</v>
      </c>
      <c r="D185">
        <f t="shared" si="5"/>
        <v>6</v>
      </c>
    </row>
    <row r="186" spans="1:24" x14ac:dyDescent="0.25">
      <c r="A186" s="4" t="s">
        <v>181</v>
      </c>
      <c r="D186">
        <f t="shared" si="5"/>
        <v>6</v>
      </c>
    </row>
    <row r="187" spans="1:24" x14ac:dyDescent="0.25">
      <c r="A187" s="4" t="s">
        <v>181</v>
      </c>
      <c r="D187">
        <f t="shared" si="5"/>
        <v>6</v>
      </c>
    </row>
    <row r="188" spans="1:24" x14ac:dyDescent="0.25">
      <c r="A188" s="4" t="s">
        <v>181</v>
      </c>
      <c r="D188">
        <f t="shared" si="5"/>
        <v>6</v>
      </c>
    </row>
    <row r="189" spans="1:24" x14ac:dyDescent="0.25">
      <c r="A189" s="4" t="s">
        <v>181</v>
      </c>
      <c r="D189">
        <f t="shared" si="5"/>
        <v>6</v>
      </c>
    </row>
    <row r="190" spans="1:24" x14ac:dyDescent="0.25">
      <c r="A190" s="4" t="s">
        <v>181</v>
      </c>
      <c r="D190">
        <f t="shared" si="5"/>
        <v>6</v>
      </c>
    </row>
    <row r="191" spans="1:24" x14ac:dyDescent="0.25">
      <c r="A191" s="4" t="s">
        <v>181</v>
      </c>
      <c r="D191">
        <f t="shared" si="5"/>
        <v>6</v>
      </c>
    </row>
    <row r="192" spans="1:24" x14ac:dyDescent="0.25">
      <c r="A192" s="4" t="s">
        <v>181</v>
      </c>
      <c r="D192">
        <f t="shared" si="5"/>
        <v>6</v>
      </c>
    </row>
    <row r="193" spans="1:4" x14ac:dyDescent="0.25">
      <c r="A193" s="4" t="s">
        <v>181</v>
      </c>
      <c r="D193">
        <f t="shared" si="5"/>
        <v>6</v>
      </c>
    </row>
    <row r="194" spans="1:4" x14ac:dyDescent="0.25">
      <c r="A194" s="4" t="s">
        <v>183</v>
      </c>
      <c r="B194" t="s">
        <v>123</v>
      </c>
      <c r="C194">
        <v>1</v>
      </c>
      <c r="D194">
        <f t="shared" ref="D194:D197" si="6">IF(C194&lt;=3,6,IF(C194&lt;=8,4,IF(C194&lt;=16, 2)))</f>
        <v>6</v>
      </c>
    </row>
    <row r="195" spans="1:4" x14ac:dyDescent="0.25">
      <c r="A195" s="4" t="s">
        <v>183</v>
      </c>
      <c r="D195">
        <f t="shared" si="6"/>
        <v>6</v>
      </c>
    </row>
    <row r="196" spans="1:4" x14ac:dyDescent="0.25">
      <c r="A196" s="4" t="s">
        <v>183</v>
      </c>
      <c r="D196">
        <f t="shared" si="6"/>
        <v>6</v>
      </c>
    </row>
    <row r="197" spans="1:4" x14ac:dyDescent="0.25">
      <c r="A197" s="4" t="s">
        <v>183</v>
      </c>
      <c r="D197">
        <f t="shared" si="6"/>
        <v>6</v>
      </c>
    </row>
    <row r="198" spans="1:4" x14ac:dyDescent="0.25">
      <c r="A198" s="4" t="s">
        <v>183</v>
      </c>
      <c r="D198">
        <f t="shared" ref="D198:D262" si="7">IF(C198&lt;=3,6,IF(C198&lt;=8,4,IF(C198&lt;=16, 2)))</f>
        <v>6</v>
      </c>
    </row>
    <row r="199" spans="1:4" x14ac:dyDescent="0.25">
      <c r="A199" s="4" t="s">
        <v>183</v>
      </c>
      <c r="D199">
        <f t="shared" si="7"/>
        <v>6</v>
      </c>
    </row>
    <row r="200" spans="1:4" x14ac:dyDescent="0.25">
      <c r="A200" s="4" t="s">
        <v>183</v>
      </c>
      <c r="D200">
        <f t="shared" si="7"/>
        <v>6</v>
      </c>
    </row>
    <row r="201" spans="1:4" x14ac:dyDescent="0.25">
      <c r="A201" s="4" t="s">
        <v>183</v>
      </c>
      <c r="D201">
        <f t="shared" si="7"/>
        <v>6</v>
      </c>
    </row>
    <row r="202" spans="1:4" x14ac:dyDescent="0.25">
      <c r="A202" s="4" t="s">
        <v>183</v>
      </c>
      <c r="D202">
        <f t="shared" si="7"/>
        <v>6</v>
      </c>
    </row>
    <row r="203" spans="1:4" x14ac:dyDescent="0.25">
      <c r="A203" s="4" t="s">
        <v>183</v>
      </c>
      <c r="D203">
        <f t="shared" si="7"/>
        <v>6</v>
      </c>
    </row>
    <row r="204" spans="1:4" x14ac:dyDescent="0.25">
      <c r="A204" s="4" t="s">
        <v>183</v>
      </c>
      <c r="D204">
        <f t="shared" si="7"/>
        <v>6</v>
      </c>
    </row>
    <row r="205" spans="1:4" x14ac:dyDescent="0.25">
      <c r="A205" s="4" t="s">
        <v>183</v>
      </c>
      <c r="D205">
        <f t="shared" si="7"/>
        <v>6</v>
      </c>
    </row>
    <row r="206" spans="1:4" x14ac:dyDescent="0.25">
      <c r="A206" s="4" t="s">
        <v>183</v>
      </c>
      <c r="D206">
        <f t="shared" si="7"/>
        <v>6</v>
      </c>
    </row>
    <row r="207" spans="1:4" x14ac:dyDescent="0.25">
      <c r="A207" s="4" t="s">
        <v>183</v>
      </c>
      <c r="D207">
        <f t="shared" si="7"/>
        <v>6</v>
      </c>
    </row>
    <row r="208" spans="1:4" x14ac:dyDescent="0.25">
      <c r="A208" s="4" t="s">
        <v>183</v>
      </c>
      <c r="D208">
        <f t="shared" si="7"/>
        <v>6</v>
      </c>
    </row>
    <row r="209" spans="1:4" x14ac:dyDescent="0.25">
      <c r="A209" s="4" t="s">
        <v>183</v>
      </c>
      <c r="D209">
        <f t="shared" si="7"/>
        <v>6</v>
      </c>
    </row>
    <row r="210" spans="1:4" x14ac:dyDescent="0.25">
      <c r="A210" s="4" t="s">
        <v>184</v>
      </c>
      <c r="B210" t="s">
        <v>47</v>
      </c>
      <c r="C210">
        <v>1</v>
      </c>
      <c r="D210">
        <f t="shared" si="7"/>
        <v>6</v>
      </c>
    </row>
    <row r="211" spans="1:4" x14ac:dyDescent="0.25">
      <c r="A211" s="4" t="s">
        <v>184</v>
      </c>
      <c r="B211" t="s">
        <v>21</v>
      </c>
      <c r="C211">
        <v>2</v>
      </c>
      <c r="D211">
        <f t="shared" si="7"/>
        <v>6</v>
      </c>
    </row>
    <row r="212" spans="1:4" x14ac:dyDescent="0.25">
      <c r="A212" s="4" t="s">
        <v>184</v>
      </c>
      <c r="B212" t="s">
        <v>55</v>
      </c>
      <c r="C212">
        <v>3</v>
      </c>
      <c r="D212">
        <f t="shared" si="7"/>
        <v>6</v>
      </c>
    </row>
    <row r="213" spans="1:4" x14ac:dyDescent="0.25">
      <c r="A213" s="4" t="s">
        <v>184</v>
      </c>
      <c r="B213" t="s">
        <v>168</v>
      </c>
      <c r="C213">
        <v>4</v>
      </c>
      <c r="D213">
        <f t="shared" si="7"/>
        <v>4</v>
      </c>
    </row>
    <row r="214" spans="1:4" x14ac:dyDescent="0.25">
      <c r="A214" s="4" t="s">
        <v>184</v>
      </c>
      <c r="B214" t="s">
        <v>5</v>
      </c>
      <c r="C214">
        <v>5</v>
      </c>
      <c r="D214">
        <f t="shared" si="7"/>
        <v>4</v>
      </c>
    </row>
    <row r="215" spans="1:4" x14ac:dyDescent="0.25">
      <c r="A215" s="4" t="s">
        <v>184</v>
      </c>
      <c r="B215" t="s">
        <v>113</v>
      </c>
      <c r="C215">
        <v>6</v>
      </c>
      <c r="D215">
        <f t="shared" si="7"/>
        <v>4</v>
      </c>
    </row>
    <row r="216" spans="1:4" x14ac:dyDescent="0.25">
      <c r="A216" s="4" t="s">
        <v>184</v>
      </c>
      <c r="B216" t="s">
        <v>177</v>
      </c>
      <c r="C216">
        <v>7</v>
      </c>
      <c r="D216">
        <f t="shared" si="7"/>
        <v>4</v>
      </c>
    </row>
    <row r="217" spans="1:4" x14ac:dyDescent="0.25">
      <c r="A217" s="4" t="s">
        <v>184</v>
      </c>
      <c r="B217" t="s">
        <v>99</v>
      </c>
      <c r="C217">
        <v>8</v>
      </c>
      <c r="D217">
        <f t="shared" si="7"/>
        <v>4</v>
      </c>
    </row>
    <row r="218" spans="1:4" x14ac:dyDescent="0.25">
      <c r="A218" s="4" t="s">
        <v>184</v>
      </c>
      <c r="B218" t="s">
        <v>21</v>
      </c>
      <c r="C218">
        <v>9</v>
      </c>
      <c r="D218">
        <f t="shared" si="7"/>
        <v>2</v>
      </c>
    </row>
    <row r="219" spans="1:4" x14ac:dyDescent="0.25">
      <c r="A219" s="4" t="s">
        <v>184</v>
      </c>
      <c r="D219">
        <f t="shared" si="7"/>
        <v>6</v>
      </c>
    </row>
    <row r="220" spans="1:4" x14ac:dyDescent="0.25">
      <c r="A220" s="4" t="s">
        <v>184</v>
      </c>
      <c r="D220">
        <f t="shared" si="7"/>
        <v>6</v>
      </c>
    </row>
    <row r="221" spans="1:4" x14ac:dyDescent="0.25">
      <c r="A221" s="4" t="s">
        <v>184</v>
      </c>
      <c r="D221">
        <f t="shared" si="7"/>
        <v>6</v>
      </c>
    </row>
    <row r="222" spans="1:4" x14ac:dyDescent="0.25">
      <c r="A222" s="4" t="s">
        <v>184</v>
      </c>
      <c r="D222">
        <f t="shared" si="7"/>
        <v>6</v>
      </c>
    </row>
    <row r="223" spans="1:4" x14ac:dyDescent="0.25">
      <c r="A223" s="4" t="s">
        <v>184</v>
      </c>
      <c r="D223">
        <f t="shared" si="7"/>
        <v>6</v>
      </c>
    </row>
    <row r="224" spans="1:4" x14ac:dyDescent="0.25">
      <c r="A224" s="4" t="s">
        <v>184</v>
      </c>
      <c r="D224">
        <f t="shared" si="7"/>
        <v>6</v>
      </c>
    </row>
    <row r="225" spans="1:4" x14ac:dyDescent="0.25">
      <c r="A225" s="4" t="s">
        <v>184</v>
      </c>
      <c r="D225">
        <f t="shared" si="7"/>
        <v>6</v>
      </c>
    </row>
    <row r="226" spans="1:4" x14ac:dyDescent="0.25">
      <c r="A226" s="4" t="s">
        <v>185</v>
      </c>
      <c r="B226" t="s">
        <v>47</v>
      </c>
      <c r="C226">
        <v>1</v>
      </c>
      <c r="D226">
        <f t="shared" si="7"/>
        <v>6</v>
      </c>
    </row>
    <row r="227" spans="1:4" x14ac:dyDescent="0.25">
      <c r="A227" s="4" t="s">
        <v>185</v>
      </c>
      <c r="B227" t="s">
        <v>21</v>
      </c>
      <c r="C227">
        <v>2</v>
      </c>
      <c r="D227">
        <f t="shared" si="7"/>
        <v>6</v>
      </c>
    </row>
    <row r="228" spans="1:4" x14ac:dyDescent="0.25">
      <c r="A228" s="4" t="s">
        <v>185</v>
      </c>
      <c r="B228" t="s">
        <v>142</v>
      </c>
      <c r="C228">
        <v>3</v>
      </c>
      <c r="D228">
        <f t="shared" si="7"/>
        <v>6</v>
      </c>
    </row>
    <row r="229" spans="1:4" x14ac:dyDescent="0.25">
      <c r="A229" s="4" t="s">
        <v>185</v>
      </c>
      <c r="B229" t="s">
        <v>142</v>
      </c>
      <c r="C229">
        <v>4</v>
      </c>
      <c r="D229">
        <f t="shared" si="7"/>
        <v>4</v>
      </c>
    </row>
    <row r="230" spans="1:4" x14ac:dyDescent="0.25">
      <c r="A230" s="4" t="s">
        <v>185</v>
      </c>
      <c r="B230" t="s">
        <v>99</v>
      </c>
      <c r="C230">
        <v>5</v>
      </c>
      <c r="D230">
        <f t="shared" si="7"/>
        <v>4</v>
      </c>
    </row>
    <row r="231" spans="1:4" x14ac:dyDescent="0.25">
      <c r="A231" s="4" t="s">
        <v>185</v>
      </c>
      <c r="B231" t="s">
        <v>81</v>
      </c>
      <c r="C231">
        <v>6</v>
      </c>
      <c r="D231">
        <f t="shared" si="7"/>
        <v>4</v>
      </c>
    </row>
    <row r="232" spans="1:4" x14ac:dyDescent="0.25">
      <c r="A232" s="4" t="s">
        <v>185</v>
      </c>
      <c r="B232" t="s">
        <v>26</v>
      </c>
      <c r="C232">
        <v>7</v>
      </c>
      <c r="D232">
        <f t="shared" si="7"/>
        <v>4</v>
      </c>
    </row>
    <row r="233" spans="1:4" x14ac:dyDescent="0.25">
      <c r="A233" s="4" t="s">
        <v>185</v>
      </c>
      <c r="B233" t="s">
        <v>14</v>
      </c>
      <c r="C233">
        <v>8</v>
      </c>
      <c r="D233">
        <f t="shared" si="7"/>
        <v>4</v>
      </c>
    </row>
    <row r="234" spans="1:4" x14ac:dyDescent="0.25">
      <c r="A234" s="4" t="s">
        <v>185</v>
      </c>
      <c r="B234" t="s">
        <v>157</v>
      </c>
      <c r="C234">
        <v>9</v>
      </c>
      <c r="D234">
        <f t="shared" si="7"/>
        <v>2</v>
      </c>
    </row>
    <row r="235" spans="1:4" x14ac:dyDescent="0.25">
      <c r="A235" s="4" t="s">
        <v>185</v>
      </c>
      <c r="D235">
        <f t="shared" si="7"/>
        <v>6</v>
      </c>
    </row>
    <row r="236" spans="1:4" x14ac:dyDescent="0.25">
      <c r="A236" s="4" t="s">
        <v>185</v>
      </c>
      <c r="D236">
        <f t="shared" si="7"/>
        <v>6</v>
      </c>
    </row>
    <row r="237" spans="1:4" x14ac:dyDescent="0.25">
      <c r="A237" s="4" t="s">
        <v>185</v>
      </c>
      <c r="D237">
        <f t="shared" si="7"/>
        <v>6</v>
      </c>
    </row>
    <row r="238" spans="1:4" x14ac:dyDescent="0.25">
      <c r="A238" s="4" t="s">
        <v>185</v>
      </c>
      <c r="D238">
        <f t="shared" si="7"/>
        <v>6</v>
      </c>
    </row>
    <row r="239" spans="1:4" x14ac:dyDescent="0.25">
      <c r="A239" s="4" t="s">
        <v>185</v>
      </c>
      <c r="D239">
        <f t="shared" si="7"/>
        <v>6</v>
      </c>
    </row>
    <row r="240" spans="1:4" x14ac:dyDescent="0.25">
      <c r="A240" s="4" t="s">
        <v>185</v>
      </c>
      <c r="D240">
        <f t="shared" si="7"/>
        <v>6</v>
      </c>
    </row>
    <row r="241" spans="1:4" x14ac:dyDescent="0.25">
      <c r="A241" s="4" t="s">
        <v>185</v>
      </c>
      <c r="D241">
        <f t="shared" si="7"/>
        <v>6</v>
      </c>
    </row>
    <row r="242" spans="1:4" x14ac:dyDescent="0.25">
      <c r="A242" s="4" t="s">
        <v>186</v>
      </c>
      <c r="B242" t="s">
        <v>109</v>
      </c>
      <c r="C242">
        <v>1</v>
      </c>
      <c r="D242">
        <f t="shared" si="7"/>
        <v>6</v>
      </c>
    </row>
    <row r="243" spans="1:4" x14ac:dyDescent="0.25">
      <c r="A243" s="4" t="s">
        <v>186</v>
      </c>
      <c r="B243" t="s">
        <v>54</v>
      </c>
      <c r="C243">
        <v>2</v>
      </c>
      <c r="D243">
        <f t="shared" si="7"/>
        <v>6</v>
      </c>
    </row>
    <row r="244" spans="1:4" x14ac:dyDescent="0.25">
      <c r="A244" s="4" t="s">
        <v>186</v>
      </c>
      <c r="B244" t="s">
        <v>47</v>
      </c>
      <c r="C244">
        <v>3</v>
      </c>
      <c r="D244">
        <f t="shared" si="7"/>
        <v>6</v>
      </c>
    </row>
    <row r="245" spans="1:4" x14ac:dyDescent="0.25">
      <c r="A245" s="4" t="s">
        <v>186</v>
      </c>
      <c r="B245" t="s">
        <v>100</v>
      </c>
      <c r="C245">
        <v>4</v>
      </c>
      <c r="D245">
        <f t="shared" si="7"/>
        <v>4</v>
      </c>
    </row>
    <row r="246" spans="1:4" x14ac:dyDescent="0.25">
      <c r="A246" s="4" t="s">
        <v>186</v>
      </c>
      <c r="B246" t="s">
        <v>55</v>
      </c>
      <c r="C246">
        <v>5</v>
      </c>
      <c r="D246">
        <f t="shared" si="7"/>
        <v>4</v>
      </c>
    </row>
    <row r="247" spans="1:4" x14ac:dyDescent="0.25">
      <c r="A247" s="4" t="s">
        <v>186</v>
      </c>
      <c r="B247" t="s">
        <v>97</v>
      </c>
      <c r="C247">
        <v>6</v>
      </c>
      <c r="D247">
        <f t="shared" si="7"/>
        <v>4</v>
      </c>
    </row>
    <row r="248" spans="1:4" x14ac:dyDescent="0.25">
      <c r="A248" s="4" t="s">
        <v>186</v>
      </c>
      <c r="B248" t="s">
        <v>174</v>
      </c>
      <c r="C248">
        <v>7</v>
      </c>
      <c r="D248">
        <f t="shared" si="7"/>
        <v>4</v>
      </c>
    </row>
    <row r="249" spans="1:4" x14ac:dyDescent="0.25">
      <c r="A249" s="4" t="s">
        <v>186</v>
      </c>
      <c r="B249" t="s">
        <v>14</v>
      </c>
      <c r="C249">
        <v>8</v>
      </c>
      <c r="D249">
        <f t="shared" si="7"/>
        <v>4</v>
      </c>
    </row>
    <row r="250" spans="1:4" x14ac:dyDescent="0.25">
      <c r="A250" s="4" t="s">
        <v>186</v>
      </c>
      <c r="D250">
        <f t="shared" si="7"/>
        <v>6</v>
      </c>
    </row>
    <row r="251" spans="1:4" x14ac:dyDescent="0.25">
      <c r="A251" s="4" t="s">
        <v>186</v>
      </c>
      <c r="D251">
        <f t="shared" si="7"/>
        <v>6</v>
      </c>
    </row>
    <row r="252" spans="1:4" x14ac:dyDescent="0.25">
      <c r="A252" s="4" t="s">
        <v>186</v>
      </c>
      <c r="D252">
        <f t="shared" si="7"/>
        <v>6</v>
      </c>
    </row>
    <row r="253" spans="1:4" x14ac:dyDescent="0.25">
      <c r="A253" s="4" t="s">
        <v>186</v>
      </c>
      <c r="D253">
        <f t="shared" si="7"/>
        <v>6</v>
      </c>
    </row>
    <row r="254" spans="1:4" x14ac:dyDescent="0.25">
      <c r="A254" s="4" t="s">
        <v>186</v>
      </c>
      <c r="D254">
        <f t="shared" si="7"/>
        <v>6</v>
      </c>
    </row>
    <row r="255" spans="1:4" x14ac:dyDescent="0.25">
      <c r="A255" s="4" t="s">
        <v>186</v>
      </c>
      <c r="D255">
        <f t="shared" si="7"/>
        <v>6</v>
      </c>
    </row>
    <row r="256" spans="1:4" ht="15.75" customHeight="1" x14ac:dyDescent="0.25">
      <c r="A256" s="4" t="s">
        <v>186</v>
      </c>
      <c r="D256">
        <f t="shared" si="7"/>
        <v>6</v>
      </c>
    </row>
    <row r="257" spans="1:4" ht="15.75" customHeight="1" x14ac:dyDescent="0.25">
      <c r="A257" s="4" t="s">
        <v>186</v>
      </c>
      <c r="D257">
        <f>IF(C257&lt;=3,6,IF(C257&lt;=8,4,IF(C257&lt;=16, 2)))</f>
        <v>6</v>
      </c>
    </row>
    <row r="258" spans="1:4" x14ac:dyDescent="0.25">
      <c r="A258" s="4" t="s">
        <v>187</v>
      </c>
      <c r="B258" t="s">
        <v>122</v>
      </c>
      <c r="C258">
        <v>1</v>
      </c>
      <c r="D258">
        <f t="shared" si="7"/>
        <v>6</v>
      </c>
    </row>
    <row r="259" spans="1:4" x14ac:dyDescent="0.25">
      <c r="A259" s="4" t="s">
        <v>187</v>
      </c>
      <c r="B259" t="s">
        <v>142</v>
      </c>
      <c r="C259">
        <v>2</v>
      </c>
      <c r="D259">
        <f t="shared" si="7"/>
        <v>6</v>
      </c>
    </row>
    <row r="260" spans="1:4" x14ac:dyDescent="0.25">
      <c r="A260" s="4" t="s">
        <v>187</v>
      </c>
      <c r="D260">
        <f t="shared" si="7"/>
        <v>6</v>
      </c>
    </row>
    <row r="261" spans="1:4" x14ac:dyDescent="0.25">
      <c r="A261" s="4" t="s">
        <v>187</v>
      </c>
      <c r="D261">
        <f t="shared" si="7"/>
        <v>6</v>
      </c>
    </row>
    <row r="262" spans="1:4" x14ac:dyDescent="0.25">
      <c r="A262" s="4" t="s">
        <v>187</v>
      </c>
      <c r="D262">
        <f t="shared" si="7"/>
        <v>6</v>
      </c>
    </row>
    <row r="263" spans="1:4" x14ac:dyDescent="0.25">
      <c r="A263" s="4" t="s">
        <v>187</v>
      </c>
      <c r="D263">
        <f t="shared" ref="D263:D305" si="8">IF(C263&lt;=3,6,IF(C263&lt;=8,4,IF(C263&lt;=16, 2)))</f>
        <v>6</v>
      </c>
    </row>
    <row r="264" spans="1:4" x14ac:dyDescent="0.25">
      <c r="A264" s="4" t="s">
        <v>187</v>
      </c>
      <c r="D264">
        <f t="shared" si="8"/>
        <v>6</v>
      </c>
    </row>
    <row r="265" spans="1:4" x14ac:dyDescent="0.25">
      <c r="A265" s="4" t="s">
        <v>187</v>
      </c>
      <c r="D265">
        <f t="shared" si="8"/>
        <v>6</v>
      </c>
    </row>
    <row r="266" spans="1:4" x14ac:dyDescent="0.25">
      <c r="A266" s="4" t="s">
        <v>187</v>
      </c>
      <c r="D266">
        <f t="shared" si="8"/>
        <v>6</v>
      </c>
    </row>
    <row r="267" spans="1:4" x14ac:dyDescent="0.25">
      <c r="A267" s="4" t="s">
        <v>187</v>
      </c>
      <c r="D267">
        <f t="shared" si="8"/>
        <v>6</v>
      </c>
    </row>
    <row r="268" spans="1:4" x14ac:dyDescent="0.25">
      <c r="A268" s="4" t="s">
        <v>187</v>
      </c>
      <c r="D268">
        <f t="shared" si="8"/>
        <v>6</v>
      </c>
    </row>
    <row r="269" spans="1:4" x14ac:dyDescent="0.25">
      <c r="A269" s="4" t="s">
        <v>187</v>
      </c>
      <c r="D269">
        <f t="shared" si="8"/>
        <v>6</v>
      </c>
    </row>
    <row r="270" spans="1:4" x14ac:dyDescent="0.25">
      <c r="A270" s="4" t="s">
        <v>187</v>
      </c>
      <c r="D270">
        <f t="shared" si="8"/>
        <v>6</v>
      </c>
    </row>
    <row r="271" spans="1:4" x14ac:dyDescent="0.25">
      <c r="A271" s="4" t="s">
        <v>187</v>
      </c>
      <c r="D271">
        <f t="shared" si="8"/>
        <v>6</v>
      </c>
    </row>
    <row r="272" spans="1:4" x14ac:dyDescent="0.25">
      <c r="A272" s="4" t="s">
        <v>187</v>
      </c>
      <c r="D272">
        <f t="shared" si="8"/>
        <v>6</v>
      </c>
    </row>
    <row r="273" spans="1:4" x14ac:dyDescent="0.25">
      <c r="A273" s="4" t="s">
        <v>187</v>
      </c>
      <c r="D273">
        <f t="shared" si="8"/>
        <v>6</v>
      </c>
    </row>
    <row r="274" spans="1:4" x14ac:dyDescent="0.25">
      <c r="A274" s="4" t="s">
        <v>197</v>
      </c>
      <c r="B274" t="s">
        <v>5</v>
      </c>
      <c r="C274">
        <v>1</v>
      </c>
      <c r="D274">
        <f t="shared" si="8"/>
        <v>6</v>
      </c>
    </row>
    <row r="275" spans="1:4" x14ac:dyDescent="0.25">
      <c r="A275" s="4" t="s">
        <v>197</v>
      </c>
      <c r="B275" t="s">
        <v>38</v>
      </c>
      <c r="C275">
        <v>2</v>
      </c>
      <c r="D275">
        <f t="shared" si="8"/>
        <v>6</v>
      </c>
    </row>
    <row r="276" spans="1:4" x14ac:dyDescent="0.25">
      <c r="A276" s="4" t="s">
        <v>197</v>
      </c>
      <c r="B276" t="s">
        <v>7</v>
      </c>
      <c r="C276">
        <v>3</v>
      </c>
      <c r="D276">
        <f t="shared" si="8"/>
        <v>6</v>
      </c>
    </row>
    <row r="277" spans="1:4" x14ac:dyDescent="0.25">
      <c r="A277" s="4" t="s">
        <v>197</v>
      </c>
      <c r="B277" t="s">
        <v>141</v>
      </c>
      <c r="C277">
        <v>4</v>
      </c>
      <c r="D277">
        <f t="shared" si="8"/>
        <v>4</v>
      </c>
    </row>
    <row r="278" spans="1:4" x14ac:dyDescent="0.25">
      <c r="A278" s="4" t="s">
        <v>197</v>
      </c>
      <c r="B278" t="s">
        <v>38</v>
      </c>
      <c r="C278">
        <v>5</v>
      </c>
      <c r="D278">
        <f t="shared" si="8"/>
        <v>4</v>
      </c>
    </row>
    <row r="279" spans="1:4" x14ac:dyDescent="0.25">
      <c r="A279" s="4" t="s">
        <v>197</v>
      </c>
      <c r="D279">
        <f t="shared" si="8"/>
        <v>6</v>
      </c>
    </row>
    <row r="280" spans="1:4" x14ac:dyDescent="0.25">
      <c r="A280" s="4" t="s">
        <v>197</v>
      </c>
      <c r="D280">
        <f t="shared" si="8"/>
        <v>6</v>
      </c>
    </row>
    <row r="281" spans="1:4" x14ac:dyDescent="0.25">
      <c r="A281" s="4" t="s">
        <v>197</v>
      </c>
      <c r="D281">
        <f t="shared" si="8"/>
        <v>6</v>
      </c>
    </row>
    <row r="282" spans="1:4" x14ac:dyDescent="0.25">
      <c r="A282" s="4" t="s">
        <v>197</v>
      </c>
      <c r="D282">
        <f t="shared" si="8"/>
        <v>6</v>
      </c>
    </row>
    <row r="283" spans="1:4" x14ac:dyDescent="0.25">
      <c r="A283" s="4" t="s">
        <v>197</v>
      </c>
      <c r="D283">
        <f t="shared" si="8"/>
        <v>6</v>
      </c>
    </row>
    <row r="284" spans="1:4" x14ac:dyDescent="0.25">
      <c r="A284" s="4" t="s">
        <v>197</v>
      </c>
      <c r="D284">
        <f t="shared" si="8"/>
        <v>6</v>
      </c>
    </row>
    <row r="285" spans="1:4" x14ac:dyDescent="0.25">
      <c r="A285" s="4" t="s">
        <v>197</v>
      </c>
      <c r="D285">
        <f t="shared" si="8"/>
        <v>6</v>
      </c>
    </row>
    <row r="286" spans="1:4" x14ac:dyDescent="0.25">
      <c r="A286" s="4" t="s">
        <v>197</v>
      </c>
      <c r="D286">
        <f t="shared" si="8"/>
        <v>6</v>
      </c>
    </row>
    <row r="287" spans="1:4" x14ac:dyDescent="0.25">
      <c r="A287" s="4" t="s">
        <v>197</v>
      </c>
      <c r="D287">
        <f t="shared" si="8"/>
        <v>6</v>
      </c>
    </row>
    <row r="288" spans="1:4" x14ac:dyDescent="0.25">
      <c r="A288" s="4" t="s">
        <v>197</v>
      </c>
      <c r="D288">
        <f t="shared" si="8"/>
        <v>6</v>
      </c>
    </row>
    <row r="289" spans="1:4" x14ac:dyDescent="0.25">
      <c r="A289" s="4" t="s">
        <v>197</v>
      </c>
      <c r="D289">
        <f t="shared" si="8"/>
        <v>6</v>
      </c>
    </row>
    <row r="290" spans="1:4" x14ac:dyDescent="0.25">
      <c r="A290" s="4" t="s">
        <v>189</v>
      </c>
      <c r="B290" t="s">
        <v>23</v>
      </c>
      <c r="C290">
        <v>1</v>
      </c>
      <c r="D290">
        <f t="shared" si="8"/>
        <v>6</v>
      </c>
    </row>
    <row r="291" spans="1:4" x14ac:dyDescent="0.25">
      <c r="A291" s="4" t="s">
        <v>189</v>
      </c>
      <c r="B291" t="s">
        <v>59</v>
      </c>
      <c r="C291">
        <v>2</v>
      </c>
      <c r="D291">
        <f t="shared" si="8"/>
        <v>6</v>
      </c>
    </row>
    <row r="292" spans="1:4" x14ac:dyDescent="0.25">
      <c r="A292" s="4" t="s">
        <v>189</v>
      </c>
      <c r="B292" t="s">
        <v>84</v>
      </c>
      <c r="C292">
        <v>3</v>
      </c>
      <c r="D292">
        <f t="shared" si="8"/>
        <v>6</v>
      </c>
    </row>
    <row r="293" spans="1:4" x14ac:dyDescent="0.25">
      <c r="A293" s="4" t="s">
        <v>189</v>
      </c>
      <c r="D293">
        <f t="shared" si="8"/>
        <v>6</v>
      </c>
    </row>
    <row r="294" spans="1:4" x14ac:dyDescent="0.25">
      <c r="A294" s="4" t="s">
        <v>189</v>
      </c>
      <c r="D294">
        <f t="shared" si="8"/>
        <v>6</v>
      </c>
    </row>
    <row r="295" spans="1:4" x14ac:dyDescent="0.25">
      <c r="A295" s="4" t="s">
        <v>189</v>
      </c>
      <c r="D295">
        <f t="shared" si="8"/>
        <v>6</v>
      </c>
    </row>
    <row r="296" spans="1:4" x14ac:dyDescent="0.25">
      <c r="A296" s="4" t="s">
        <v>189</v>
      </c>
      <c r="D296">
        <f t="shared" si="8"/>
        <v>6</v>
      </c>
    </row>
    <row r="297" spans="1:4" x14ac:dyDescent="0.25">
      <c r="A297" s="4" t="s">
        <v>189</v>
      </c>
      <c r="D297">
        <f t="shared" si="8"/>
        <v>6</v>
      </c>
    </row>
    <row r="298" spans="1:4" x14ac:dyDescent="0.25">
      <c r="A298" s="4" t="s">
        <v>189</v>
      </c>
      <c r="D298">
        <f t="shared" si="8"/>
        <v>6</v>
      </c>
    </row>
    <row r="299" spans="1:4" x14ac:dyDescent="0.25">
      <c r="A299" s="4" t="s">
        <v>189</v>
      </c>
      <c r="D299">
        <f t="shared" si="8"/>
        <v>6</v>
      </c>
    </row>
    <row r="300" spans="1:4" x14ac:dyDescent="0.25">
      <c r="A300" s="4" t="s">
        <v>189</v>
      </c>
      <c r="D300">
        <f t="shared" si="8"/>
        <v>6</v>
      </c>
    </row>
    <row r="301" spans="1:4" x14ac:dyDescent="0.25">
      <c r="A301" s="4" t="s">
        <v>189</v>
      </c>
      <c r="D301">
        <f t="shared" si="8"/>
        <v>6</v>
      </c>
    </row>
    <row r="302" spans="1:4" x14ac:dyDescent="0.25">
      <c r="A302" s="4" t="s">
        <v>189</v>
      </c>
      <c r="D302">
        <f t="shared" si="8"/>
        <v>6</v>
      </c>
    </row>
    <row r="303" spans="1:4" x14ac:dyDescent="0.25">
      <c r="A303" s="4" t="s">
        <v>189</v>
      </c>
      <c r="D303">
        <f t="shared" si="8"/>
        <v>6</v>
      </c>
    </row>
    <row r="304" spans="1:4" x14ac:dyDescent="0.25">
      <c r="A304" s="4" t="s">
        <v>189</v>
      </c>
      <c r="D304">
        <f t="shared" si="8"/>
        <v>6</v>
      </c>
    </row>
    <row r="305" spans="1:4" x14ac:dyDescent="0.25">
      <c r="A305" s="4" t="s">
        <v>189</v>
      </c>
      <c r="D305">
        <f t="shared" si="8"/>
        <v>6</v>
      </c>
    </row>
    <row r="306" spans="1:4" x14ac:dyDescent="0.25">
      <c r="A306" s="4" t="s">
        <v>190</v>
      </c>
      <c r="B306" t="s">
        <v>7</v>
      </c>
      <c r="C306">
        <v>1</v>
      </c>
      <c r="D306">
        <f>IF(C306&lt;=3,12,IF(C306&lt;=8,8,IF(C306&lt;=16, 4)))</f>
        <v>12</v>
      </c>
    </row>
    <row r="307" spans="1:4" x14ac:dyDescent="0.25">
      <c r="A307" s="4" t="s">
        <v>190</v>
      </c>
      <c r="B307" t="s">
        <v>21</v>
      </c>
      <c r="C307">
        <v>2</v>
      </c>
      <c r="D307">
        <f t="shared" ref="D307:D321" si="9">IF(C307&lt;=3,12,IF(C307&lt;=8,8,IF(C307&lt;=16, 4)))</f>
        <v>12</v>
      </c>
    </row>
    <row r="308" spans="1:4" x14ac:dyDescent="0.25">
      <c r="A308" s="4" t="s">
        <v>190</v>
      </c>
      <c r="B308" t="s">
        <v>47</v>
      </c>
      <c r="C308">
        <v>3</v>
      </c>
      <c r="D308">
        <f t="shared" si="9"/>
        <v>12</v>
      </c>
    </row>
    <row r="309" spans="1:4" x14ac:dyDescent="0.25">
      <c r="A309" s="4" t="s">
        <v>190</v>
      </c>
      <c r="B309" t="s">
        <v>109</v>
      </c>
      <c r="C309">
        <v>4</v>
      </c>
      <c r="D309">
        <f t="shared" si="9"/>
        <v>8</v>
      </c>
    </row>
    <row r="310" spans="1:4" x14ac:dyDescent="0.25">
      <c r="A310" s="4" t="s">
        <v>190</v>
      </c>
      <c r="B310" t="s">
        <v>55</v>
      </c>
      <c r="C310">
        <v>5</v>
      </c>
      <c r="D310">
        <f t="shared" si="9"/>
        <v>8</v>
      </c>
    </row>
    <row r="311" spans="1:4" x14ac:dyDescent="0.25">
      <c r="A311" s="4" t="s">
        <v>190</v>
      </c>
      <c r="B311" t="s">
        <v>76</v>
      </c>
      <c r="C311">
        <v>6</v>
      </c>
      <c r="D311">
        <f t="shared" si="9"/>
        <v>8</v>
      </c>
    </row>
    <row r="312" spans="1:4" x14ac:dyDescent="0.25">
      <c r="A312" s="4" t="s">
        <v>190</v>
      </c>
      <c r="B312" t="s">
        <v>168</v>
      </c>
      <c r="C312">
        <v>7</v>
      </c>
      <c r="D312">
        <f t="shared" si="9"/>
        <v>8</v>
      </c>
    </row>
    <row r="313" spans="1:4" x14ac:dyDescent="0.25">
      <c r="A313" s="4" t="s">
        <v>190</v>
      </c>
      <c r="B313" t="s">
        <v>136</v>
      </c>
      <c r="C313">
        <v>8</v>
      </c>
      <c r="D313">
        <f t="shared" si="9"/>
        <v>8</v>
      </c>
    </row>
    <row r="314" spans="1:4" x14ac:dyDescent="0.25">
      <c r="A314" s="4" t="s">
        <v>190</v>
      </c>
      <c r="D314">
        <f t="shared" si="9"/>
        <v>12</v>
      </c>
    </row>
    <row r="315" spans="1:4" x14ac:dyDescent="0.25">
      <c r="A315" s="4" t="s">
        <v>190</v>
      </c>
      <c r="D315">
        <f t="shared" si="9"/>
        <v>12</v>
      </c>
    </row>
    <row r="316" spans="1:4" x14ac:dyDescent="0.25">
      <c r="A316" s="4" t="s">
        <v>190</v>
      </c>
      <c r="D316">
        <f t="shared" si="9"/>
        <v>12</v>
      </c>
    </row>
    <row r="317" spans="1:4" x14ac:dyDescent="0.25">
      <c r="A317" s="4" t="s">
        <v>190</v>
      </c>
      <c r="D317">
        <f t="shared" si="9"/>
        <v>12</v>
      </c>
    </row>
    <row r="318" spans="1:4" x14ac:dyDescent="0.25">
      <c r="A318" s="4" t="s">
        <v>190</v>
      </c>
      <c r="D318">
        <f t="shared" si="9"/>
        <v>12</v>
      </c>
    </row>
    <row r="319" spans="1:4" x14ac:dyDescent="0.25">
      <c r="A319" s="4" t="s">
        <v>190</v>
      </c>
      <c r="D319">
        <f t="shared" si="9"/>
        <v>12</v>
      </c>
    </row>
    <row r="320" spans="1:4" x14ac:dyDescent="0.25">
      <c r="A320" s="4" t="s">
        <v>190</v>
      </c>
      <c r="D320">
        <f t="shared" si="9"/>
        <v>12</v>
      </c>
    </row>
    <row r="321" spans="1:4" x14ac:dyDescent="0.25">
      <c r="A321" s="4" t="s">
        <v>190</v>
      </c>
      <c r="D321">
        <f t="shared" si="9"/>
        <v>12</v>
      </c>
    </row>
    <row r="322" spans="1:4" x14ac:dyDescent="0.25">
      <c r="A322" s="4" t="s">
        <v>191</v>
      </c>
      <c r="B322" t="s">
        <v>4</v>
      </c>
      <c r="C322">
        <v>1</v>
      </c>
      <c r="D322">
        <f>(IF(C322&lt;=3,12,IF(C322&lt;=8,8,IF(C322&lt;=16, 4))))/2</f>
        <v>6</v>
      </c>
    </row>
    <row r="323" spans="1:4" x14ac:dyDescent="0.25">
      <c r="A323" s="4" t="s">
        <v>191</v>
      </c>
      <c r="B323" t="s">
        <v>59</v>
      </c>
      <c r="C323">
        <v>2</v>
      </c>
      <c r="D323">
        <f t="shared" ref="D323:D337" si="10">(IF(C323&lt;=3,12,IF(C323&lt;=8,8,IF(C323&lt;=16, 4))))/2</f>
        <v>6</v>
      </c>
    </row>
    <row r="324" spans="1:4" x14ac:dyDescent="0.25">
      <c r="A324" s="4" t="s">
        <v>191</v>
      </c>
      <c r="B324" t="s">
        <v>7</v>
      </c>
      <c r="C324">
        <v>3</v>
      </c>
      <c r="D324">
        <f t="shared" si="10"/>
        <v>6</v>
      </c>
    </row>
    <row r="325" spans="1:4" x14ac:dyDescent="0.25">
      <c r="A325" s="4" t="s">
        <v>191</v>
      </c>
      <c r="B325" t="s">
        <v>57</v>
      </c>
      <c r="C325">
        <v>4</v>
      </c>
      <c r="D325">
        <f t="shared" si="10"/>
        <v>4</v>
      </c>
    </row>
    <row r="326" spans="1:4" x14ac:dyDescent="0.25">
      <c r="A326" s="4" t="s">
        <v>191</v>
      </c>
      <c r="B326" t="s">
        <v>109</v>
      </c>
      <c r="C326">
        <v>5</v>
      </c>
      <c r="D326">
        <f t="shared" si="10"/>
        <v>4</v>
      </c>
    </row>
    <row r="327" spans="1:4" x14ac:dyDescent="0.25">
      <c r="A327" s="4" t="s">
        <v>191</v>
      </c>
      <c r="B327" t="s">
        <v>67</v>
      </c>
      <c r="C327">
        <v>6</v>
      </c>
      <c r="D327">
        <f t="shared" si="10"/>
        <v>4</v>
      </c>
    </row>
    <row r="328" spans="1:4" x14ac:dyDescent="0.25">
      <c r="A328" s="4" t="s">
        <v>191</v>
      </c>
      <c r="B328" t="s">
        <v>33</v>
      </c>
      <c r="C328">
        <v>7</v>
      </c>
      <c r="D328">
        <f t="shared" si="10"/>
        <v>4</v>
      </c>
    </row>
    <row r="329" spans="1:4" x14ac:dyDescent="0.25">
      <c r="A329" s="4" t="s">
        <v>191</v>
      </c>
      <c r="B329" t="s">
        <v>66</v>
      </c>
      <c r="C329">
        <v>8</v>
      </c>
      <c r="D329">
        <f t="shared" si="10"/>
        <v>4</v>
      </c>
    </row>
    <row r="330" spans="1:4" x14ac:dyDescent="0.25">
      <c r="A330" s="4" t="s">
        <v>191</v>
      </c>
      <c r="B330" t="s">
        <v>16</v>
      </c>
      <c r="C330">
        <v>9</v>
      </c>
      <c r="D330">
        <f t="shared" si="10"/>
        <v>2</v>
      </c>
    </row>
    <row r="331" spans="1:4" x14ac:dyDescent="0.25">
      <c r="A331" s="4" t="s">
        <v>191</v>
      </c>
      <c r="B331" t="s">
        <v>18</v>
      </c>
      <c r="C331">
        <v>10</v>
      </c>
      <c r="D331">
        <f t="shared" si="10"/>
        <v>2</v>
      </c>
    </row>
    <row r="332" spans="1:4" x14ac:dyDescent="0.25">
      <c r="A332" s="4" t="s">
        <v>191</v>
      </c>
      <c r="B332" t="s">
        <v>19</v>
      </c>
      <c r="C332">
        <v>11</v>
      </c>
      <c r="D332">
        <f t="shared" si="10"/>
        <v>2</v>
      </c>
    </row>
    <row r="333" spans="1:4" x14ac:dyDescent="0.25">
      <c r="A333" s="4" t="s">
        <v>191</v>
      </c>
      <c r="B333" t="s">
        <v>11</v>
      </c>
      <c r="C333">
        <v>12</v>
      </c>
      <c r="D333">
        <f t="shared" si="10"/>
        <v>2</v>
      </c>
    </row>
    <row r="334" spans="1:4" x14ac:dyDescent="0.25">
      <c r="A334" s="4" t="s">
        <v>191</v>
      </c>
      <c r="B334" t="s">
        <v>85</v>
      </c>
      <c r="C334">
        <v>13</v>
      </c>
      <c r="D334">
        <f t="shared" si="10"/>
        <v>2</v>
      </c>
    </row>
    <row r="335" spans="1:4" x14ac:dyDescent="0.25">
      <c r="A335" s="4" t="s">
        <v>191</v>
      </c>
      <c r="B335" t="s">
        <v>14</v>
      </c>
      <c r="C335">
        <v>14</v>
      </c>
      <c r="D335">
        <f t="shared" si="10"/>
        <v>2</v>
      </c>
    </row>
    <row r="336" spans="1:4" x14ac:dyDescent="0.25">
      <c r="A336" s="4" t="s">
        <v>191</v>
      </c>
      <c r="B336" t="s">
        <v>5</v>
      </c>
      <c r="C336">
        <v>15</v>
      </c>
      <c r="D336">
        <f t="shared" si="10"/>
        <v>2</v>
      </c>
    </row>
    <row r="337" spans="1:4" x14ac:dyDescent="0.25">
      <c r="A337" s="4" t="s">
        <v>191</v>
      </c>
      <c r="B337" t="s">
        <v>100</v>
      </c>
      <c r="C337">
        <v>16</v>
      </c>
      <c r="D337">
        <f t="shared" si="10"/>
        <v>2</v>
      </c>
    </row>
    <row r="338" spans="1:4" x14ac:dyDescent="0.25">
      <c r="A338" s="5"/>
      <c r="B338" s="2"/>
      <c r="C338" s="2"/>
      <c r="D338" s="2">
        <f t="shared" ref="D338:D390" si="11">IF(C338&lt;=3,6,IF(C338&lt;=8,4,IF(C338&lt;=16, 2)))</f>
        <v>6</v>
      </c>
    </row>
    <row r="339" spans="1:4" x14ac:dyDescent="0.25">
      <c r="D339">
        <f t="shared" si="11"/>
        <v>6</v>
      </c>
    </row>
    <row r="340" spans="1:4" x14ac:dyDescent="0.25">
      <c r="D340">
        <f t="shared" si="11"/>
        <v>6</v>
      </c>
    </row>
    <row r="341" spans="1:4" x14ac:dyDescent="0.25">
      <c r="D341">
        <f t="shared" si="11"/>
        <v>6</v>
      </c>
    </row>
    <row r="342" spans="1:4" x14ac:dyDescent="0.25">
      <c r="D342">
        <f t="shared" si="11"/>
        <v>6</v>
      </c>
    </row>
    <row r="343" spans="1:4" x14ac:dyDescent="0.25">
      <c r="D343">
        <f t="shared" si="11"/>
        <v>6</v>
      </c>
    </row>
    <row r="344" spans="1:4" x14ac:dyDescent="0.25">
      <c r="D344">
        <f t="shared" si="11"/>
        <v>6</v>
      </c>
    </row>
    <row r="345" spans="1:4" x14ac:dyDescent="0.25">
      <c r="D345">
        <f t="shared" si="11"/>
        <v>6</v>
      </c>
    </row>
    <row r="346" spans="1:4" x14ac:dyDescent="0.25">
      <c r="D346">
        <f t="shared" si="11"/>
        <v>6</v>
      </c>
    </row>
    <row r="347" spans="1:4" x14ac:dyDescent="0.25">
      <c r="D347">
        <f t="shared" si="11"/>
        <v>6</v>
      </c>
    </row>
    <row r="348" spans="1:4" x14ac:dyDescent="0.25">
      <c r="D348">
        <f t="shared" si="11"/>
        <v>6</v>
      </c>
    </row>
    <row r="349" spans="1:4" x14ac:dyDescent="0.25">
      <c r="D349">
        <f t="shared" si="11"/>
        <v>6</v>
      </c>
    </row>
    <row r="350" spans="1:4" x14ac:dyDescent="0.25">
      <c r="D350">
        <f t="shared" si="11"/>
        <v>6</v>
      </c>
    </row>
    <row r="351" spans="1:4" x14ac:dyDescent="0.25">
      <c r="D351">
        <f t="shared" si="11"/>
        <v>6</v>
      </c>
    </row>
    <row r="352" spans="1:4" x14ac:dyDescent="0.25">
      <c r="D352">
        <f t="shared" si="11"/>
        <v>6</v>
      </c>
    </row>
    <row r="353" spans="4:4" x14ac:dyDescent="0.25">
      <c r="D353">
        <f t="shared" si="11"/>
        <v>6</v>
      </c>
    </row>
    <row r="354" spans="4:4" x14ac:dyDescent="0.25">
      <c r="D354">
        <f t="shared" si="11"/>
        <v>6</v>
      </c>
    </row>
    <row r="355" spans="4:4" x14ac:dyDescent="0.25">
      <c r="D355">
        <f t="shared" si="11"/>
        <v>6</v>
      </c>
    </row>
    <row r="356" spans="4:4" x14ac:dyDescent="0.25">
      <c r="D356">
        <f t="shared" si="11"/>
        <v>6</v>
      </c>
    </row>
    <row r="357" spans="4:4" x14ac:dyDescent="0.25">
      <c r="D357">
        <f t="shared" si="11"/>
        <v>6</v>
      </c>
    </row>
    <row r="358" spans="4:4" x14ac:dyDescent="0.25">
      <c r="D358">
        <f t="shared" si="11"/>
        <v>6</v>
      </c>
    </row>
    <row r="359" spans="4:4" x14ac:dyDescent="0.25">
      <c r="D359">
        <f t="shared" si="11"/>
        <v>6</v>
      </c>
    </row>
    <row r="360" spans="4:4" x14ac:dyDescent="0.25">
      <c r="D360">
        <f t="shared" si="11"/>
        <v>6</v>
      </c>
    </row>
    <row r="361" spans="4:4" x14ac:dyDescent="0.25">
      <c r="D361">
        <f t="shared" si="11"/>
        <v>6</v>
      </c>
    </row>
    <row r="362" spans="4:4" x14ac:dyDescent="0.25">
      <c r="D362">
        <f t="shared" si="11"/>
        <v>6</v>
      </c>
    </row>
    <row r="363" spans="4:4" x14ac:dyDescent="0.25">
      <c r="D363">
        <f t="shared" si="11"/>
        <v>6</v>
      </c>
    </row>
    <row r="364" spans="4:4" x14ac:dyDescent="0.25">
      <c r="D364">
        <f t="shared" si="11"/>
        <v>6</v>
      </c>
    </row>
    <row r="365" spans="4:4" x14ac:dyDescent="0.25">
      <c r="D365">
        <f t="shared" si="11"/>
        <v>6</v>
      </c>
    </row>
    <row r="366" spans="4:4" x14ac:dyDescent="0.25">
      <c r="D366">
        <f t="shared" si="11"/>
        <v>6</v>
      </c>
    </row>
    <row r="367" spans="4:4" x14ac:dyDescent="0.25">
      <c r="D367">
        <f t="shared" si="11"/>
        <v>6</v>
      </c>
    </row>
    <row r="368" spans="4:4" x14ac:dyDescent="0.25">
      <c r="D368">
        <f t="shared" si="11"/>
        <v>6</v>
      </c>
    </row>
    <row r="369" spans="4:4" x14ac:dyDescent="0.25">
      <c r="D369">
        <f t="shared" si="11"/>
        <v>6</v>
      </c>
    </row>
    <row r="370" spans="4:4" x14ac:dyDescent="0.25">
      <c r="D370">
        <f t="shared" si="11"/>
        <v>6</v>
      </c>
    </row>
    <row r="371" spans="4:4" x14ac:dyDescent="0.25">
      <c r="D371">
        <f t="shared" si="11"/>
        <v>6</v>
      </c>
    </row>
    <row r="372" spans="4:4" x14ac:dyDescent="0.25">
      <c r="D372">
        <f t="shared" si="11"/>
        <v>6</v>
      </c>
    </row>
    <row r="373" spans="4:4" x14ac:dyDescent="0.25">
      <c r="D373">
        <f t="shared" si="11"/>
        <v>6</v>
      </c>
    </row>
    <row r="374" spans="4:4" x14ac:dyDescent="0.25">
      <c r="D374">
        <f t="shared" si="11"/>
        <v>6</v>
      </c>
    </row>
    <row r="375" spans="4:4" x14ac:dyDescent="0.25">
      <c r="D375">
        <f t="shared" si="11"/>
        <v>6</v>
      </c>
    </row>
    <row r="376" spans="4:4" x14ac:dyDescent="0.25">
      <c r="D376">
        <f t="shared" si="11"/>
        <v>6</v>
      </c>
    </row>
    <row r="377" spans="4:4" x14ac:dyDescent="0.25">
      <c r="D377">
        <f t="shared" si="11"/>
        <v>6</v>
      </c>
    </row>
    <row r="378" spans="4:4" x14ac:dyDescent="0.25">
      <c r="D378">
        <f t="shared" si="11"/>
        <v>6</v>
      </c>
    </row>
    <row r="379" spans="4:4" x14ac:dyDescent="0.25">
      <c r="D379">
        <f t="shared" si="11"/>
        <v>6</v>
      </c>
    </row>
    <row r="380" spans="4:4" x14ac:dyDescent="0.25">
      <c r="D380">
        <f t="shared" si="11"/>
        <v>6</v>
      </c>
    </row>
    <row r="381" spans="4:4" x14ac:dyDescent="0.25">
      <c r="D381">
        <f t="shared" si="11"/>
        <v>6</v>
      </c>
    </row>
    <row r="382" spans="4:4" x14ac:dyDescent="0.25">
      <c r="D382">
        <f t="shared" si="11"/>
        <v>6</v>
      </c>
    </row>
    <row r="383" spans="4:4" x14ac:dyDescent="0.25">
      <c r="D383">
        <f t="shared" si="11"/>
        <v>6</v>
      </c>
    </row>
    <row r="384" spans="4:4" x14ac:dyDescent="0.25">
      <c r="D384">
        <f t="shared" si="11"/>
        <v>6</v>
      </c>
    </row>
    <row r="385" spans="4:4" x14ac:dyDescent="0.25">
      <c r="D385">
        <f t="shared" si="11"/>
        <v>6</v>
      </c>
    </row>
    <row r="386" spans="4:4" x14ac:dyDescent="0.25">
      <c r="D386">
        <f t="shared" si="11"/>
        <v>6</v>
      </c>
    </row>
    <row r="387" spans="4:4" x14ac:dyDescent="0.25">
      <c r="D387">
        <f t="shared" si="11"/>
        <v>6</v>
      </c>
    </row>
    <row r="388" spans="4:4" x14ac:dyDescent="0.25">
      <c r="D388">
        <f t="shared" si="11"/>
        <v>6</v>
      </c>
    </row>
    <row r="389" spans="4:4" x14ac:dyDescent="0.25">
      <c r="D389">
        <f t="shared" si="11"/>
        <v>6</v>
      </c>
    </row>
    <row r="390" spans="4:4" x14ac:dyDescent="0.25">
      <c r="D390">
        <f t="shared" si="11"/>
        <v>6</v>
      </c>
    </row>
    <row r="391" spans="4:4" x14ac:dyDescent="0.25">
      <c r="D391">
        <f t="shared" ref="D391:D454" si="12">IF(C391&lt;=3,6,IF(C391&lt;=8,4,IF(C391&lt;=16, 2)))</f>
        <v>6</v>
      </c>
    </row>
    <row r="392" spans="4:4" x14ac:dyDescent="0.25">
      <c r="D392">
        <f t="shared" si="12"/>
        <v>6</v>
      </c>
    </row>
    <row r="393" spans="4:4" x14ac:dyDescent="0.25">
      <c r="D393">
        <f t="shared" si="12"/>
        <v>6</v>
      </c>
    </row>
    <row r="394" spans="4:4" x14ac:dyDescent="0.25">
      <c r="D394">
        <f t="shared" si="12"/>
        <v>6</v>
      </c>
    </row>
    <row r="395" spans="4:4" x14ac:dyDescent="0.25">
      <c r="D395">
        <f t="shared" si="12"/>
        <v>6</v>
      </c>
    </row>
    <row r="396" spans="4:4" x14ac:dyDescent="0.25">
      <c r="D396">
        <f t="shared" si="12"/>
        <v>6</v>
      </c>
    </row>
    <row r="397" spans="4:4" x14ac:dyDescent="0.25">
      <c r="D397">
        <f t="shared" si="12"/>
        <v>6</v>
      </c>
    </row>
    <row r="398" spans="4:4" x14ac:dyDescent="0.25">
      <c r="D398">
        <f t="shared" si="12"/>
        <v>6</v>
      </c>
    </row>
    <row r="399" spans="4:4" x14ac:dyDescent="0.25">
      <c r="D399">
        <f t="shared" si="12"/>
        <v>6</v>
      </c>
    </row>
    <row r="400" spans="4:4" x14ac:dyDescent="0.25">
      <c r="D400">
        <f t="shared" si="12"/>
        <v>6</v>
      </c>
    </row>
    <row r="401" spans="4:4" x14ac:dyDescent="0.25">
      <c r="D401">
        <f t="shared" si="12"/>
        <v>6</v>
      </c>
    </row>
    <row r="402" spans="4:4" x14ac:dyDescent="0.25">
      <c r="D402">
        <f t="shared" si="12"/>
        <v>6</v>
      </c>
    </row>
    <row r="403" spans="4:4" x14ac:dyDescent="0.25">
      <c r="D403">
        <f t="shared" si="12"/>
        <v>6</v>
      </c>
    </row>
    <row r="404" spans="4:4" x14ac:dyDescent="0.25">
      <c r="D404">
        <f t="shared" si="12"/>
        <v>6</v>
      </c>
    </row>
    <row r="405" spans="4:4" x14ac:dyDescent="0.25">
      <c r="D405">
        <f t="shared" si="12"/>
        <v>6</v>
      </c>
    </row>
    <row r="406" spans="4:4" x14ac:dyDescent="0.25">
      <c r="D406">
        <f t="shared" si="12"/>
        <v>6</v>
      </c>
    </row>
    <row r="407" spans="4:4" x14ac:dyDescent="0.25">
      <c r="D407">
        <f t="shared" si="12"/>
        <v>6</v>
      </c>
    </row>
    <row r="408" spans="4:4" x14ac:dyDescent="0.25">
      <c r="D408">
        <f t="shared" si="12"/>
        <v>6</v>
      </c>
    </row>
    <row r="409" spans="4:4" x14ac:dyDescent="0.25">
      <c r="D409">
        <f t="shared" si="12"/>
        <v>6</v>
      </c>
    </row>
    <row r="410" spans="4:4" x14ac:dyDescent="0.25">
      <c r="D410">
        <f t="shared" si="12"/>
        <v>6</v>
      </c>
    </row>
    <row r="411" spans="4:4" x14ac:dyDescent="0.25">
      <c r="D411">
        <f t="shared" si="12"/>
        <v>6</v>
      </c>
    </row>
    <row r="412" spans="4:4" x14ac:dyDescent="0.25">
      <c r="D412">
        <f t="shared" si="12"/>
        <v>6</v>
      </c>
    </row>
    <row r="413" spans="4:4" x14ac:dyDescent="0.25">
      <c r="D413">
        <f t="shared" si="12"/>
        <v>6</v>
      </c>
    </row>
    <row r="414" spans="4:4" x14ac:dyDescent="0.25">
      <c r="D414">
        <f t="shared" si="12"/>
        <v>6</v>
      </c>
    </row>
    <row r="415" spans="4:4" x14ac:dyDescent="0.25">
      <c r="D415">
        <f t="shared" si="12"/>
        <v>6</v>
      </c>
    </row>
    <row r="416" spans="4:4" x14ac:dyDescent="0.25">
      <c r="D416">
        <f t="shared" si="12"/>
        <v>6</v>
      </c>
    </row>
    <row r="417" spans="4:4" x14ac:dyDescent="0.25">
      <c r="D417">
        <f t="shared" si="12"/>
        <v>6</v>
      </c>
    </row>
    <row r="418" spans="4:4" x14ac:dyDescent="0.25">
      <c r="D418">
        <f t="shared" si="12"/>
        <v>6</v>
      </c>
    </row>
    <row r="419" spans="4:4" x14ac:dyDescent="0.25">
      <c r="D419">
        <f t="shared" si="12"/>
        <v>6</v>
      </c>
    </row>
    <row r="420" spans="4:4" x14ac:dyDescent="0.25">
      <c r="D420">
        <f t="shared" si="12"/>
        <v>6</v>
      </c>
    </row>
    <row r="421" spans="4:4" x14ac:dyDescent="0.25">
      <c r="D421">
        <f t="shared" si="12"/>
        <v>6</v>
      </c>
    </row>
    <row r="422" spans="4:4" x14ac:dyDescent="0.25">
      <c r="D422">
        <f t="shared" si="12"/>
        <v>6</v>
      </c>
    </row>
    <row r="423" spans="4:4" x14ac:dyDescent="0.25">
      <c r="D423">
        <f t="shared" si="12"/>
        <v>6</v>
      </c>
    </row>
    <row r="424" spans="4:4" x14ac:dyDescent="0.25">
      <c r="D424">
        <f t="shared" si="12"/>
        <v>6</v>
      </c>
    </row>
    <row r="425" spans="4:4" x14ac:dyDescent="0.25">
      <c r="D425">
        <f t="shared" si="12"/>
        <v>6</v>
      </c>
    </row>
    <row r="426" spans="4:4" x14ac:dyDescent="0.25">
      <c r="D426">
        <f t="shared" si="12"/>
        <v>6</v>
      </c>
    </row>
    <row r="427" spans="4:4" x14ac:dyDescent="0.25">
      <c r="D427">
        <f t="shared" si="12"/>
        <v>6</v>
      </c>
    </row>
    <row r="428" spans="4:4" x14ac:dyDescent="0.25">
      <c r="D428">
        <f t="shared" si="12"/>
        <v>6</v>
      </c>
    </row>
    <row r="429" spans="4:4" x14ac:dyDescent="0.25">
      <c r="D429">
        <f t="shared" si="12"/>
        <v>6</v>
      </c>
    </row>
    <row r="430" spans="4:4" x14ac:dyDescent="0.25">
      <c r="D430">
        <f t="shared" si="12"/>
        <v>6</v>
      </c>
    </row>
    <row r="431" spans="4:4" x14ac:dyDescent="0.25">
      <c r="D431">
        <f t="shared" si="12"/>
        <v>6</v>
      </c>
    </row>
    <row r="432" spans="4:4" x14ac:dyDescent="0.25">
      <c r="D432">
        <f t="shared" si="12"/>
        <v>6</v>
      </c>
    </row>
    <row r="433" spans="4:4" x14ac:dyDescent="0.25">
      <c r="D433">
        <f t="shared" si="12"/>
        <v>6</v>
      </c>
    </row>
    <row r="434" spans="4:4" x14ac:dyDescent="0.25">
      <c r="D434">
        <f t="shared" si="12"/>
        <v>6</v>
      </c>
    </row>
    <row r="435" spans="4:4" x14ac:dyDescent="0.25">
      <c r="D435">
        <f t="shared" si="12"/>
        <v>6</v>
      </c>
    </row>
    <row r="436" spans="4:4" x14ac:dyDescent="0.25">
      <c r="D436">
        <f t="shared" si="12"/>
        <v>6</v>
      </c>
    </row>
    <row r="437" spans="4:4" x14ac:dyDescent="0.25">
      <c r="D437">
        <f t="shared" si="12"/>
        <v>6</v>
      </c>
    </row>
    <row r="438" spans="4:4" x14ac:dyDescent="0.25">
      <c r="D438">
        <f t="shared" si="12"/>
        <v>6</v>
      </c>
    </row>
    <row r="439" spans="4:4" x14ac:dyDescent="0.25">
      <c r="D439">
        <f t="shared" si="12"/>
        <v>6</v>
      </c>
    </row>
    <row r="440" spans="4:4" x14ac:dyDescent="0.25">
      <c r="D440">
        <f t="shared" si="12"/>
        <v>6</v>
      </c>
    </row>
    <row r="441" spans="4:4" x14ac:dyDescent="0.25">
      <c r="D441">
        <f t="shared" si="12"/>
        <v>6</v>
      </c>
    </row>
    <row r="442" spans="4:4" x14ac:dyDescent="0.25">
      <c r="D442">
        <f t="shared" si="12"/>
        <v>6</v>
      </c>
    </row>
    <row r="443" spans="4:4" x14ac:dyDescent="0.25">
      <c r="D443">
        <f t="shared" si="12"/>
        <v>6</v>
      </c>
    </row>
    <row r="444" spans="4:4" x14ac:dyDescent="0.25">
      <c r="D444">
        <f t="shared" si="12"/>
        <v>6</v>
      </c>
    </row>
    <row r="445" spans="4:4" x14ac:dyDescent="0.25">
      <c r="D445">
        <f t="shared" si="12"/>
        <v>6</v>
      </c>
    </row>
    <row r="446" spans="4:4" x14ac:dyDescent="0.25">
      <c r="D446">
        <f t="shared" si="12"/>
        <v>6</v>
      </c>
    </row>
    <row r="447" spans="4:4" x14ac:dyDescent="0.25">
      <c r="D447">
        <f t="shared" si="12"/>
        <v>6</v>
      </c>
    </row>
    <row r="448" spans="4:4" x14ac:dyDescent="0.25">
      <c r="D448">
        <f t="shared" si="12"/>
        <v>6</v>
      </c>
    </row>
    <row r="449" spans="4:4" x14ac:dyDescent="0.25">
      <c r="D449">
        <f t="shared" si="12"/>
        <v>6</v>
      </c>
    </row>
    <row r="450" spans="4:4" x14ac:dyDescent="0.25">
      <c r="D450">
        <f t="shared" si="12"/>
        <v>6</v>
      </c>
    </row>
    <row r="451" spans="4:4" x14ac:dyDescent="0.25">
      <c r="D451">
        <f t="shared" si="12"/>
        <v>6</v>
      </c>
    </row>
    <row r="452" spans="4:4" x14ac:dyDescent="0.25">
      <c r="D452">
        <f t="shared" si="12"/>
        <v>6</v>
      </c>
    </row>
    <row r="453" spans="4:4" x14ac:dyDescent="0.25">
      <c r="D453">
        <f t="shared" si="12"/>
        <v>6</v>
      </c>
    </row>
    <row r="454" spans="4:4" x14ac:dyDescent="0.25">
      <c r="D454">
        <f t="shared" si="12"/>
        <v>6</v>
      </c>
    </row>
    <row r="455" spans="4:4" x14ac:dyDescent="0.25">
      <c r="D455">
        <f t="shared" ref="D455:D504" si="13">IF(C455&lt;=3,6,IF(C455&lt;=8,4,IF(C455&lt;=16, 2)))</f>
        <v>6</v>
      </c>
    </row>
    <row r="456" spans="4:4" x14ac:dyDescent="0.25">
      <c r="D456">
        <f t="shared" si="13"/>
        <v>6</v>
      </c>
    </row>
    <row r="457" spans="4:4" x14ac:dyDescent="0.25">
      <c r="D457">
        <f t="shared" si="13"/>
        <v>6</v>
      </c>
    </row>
    <row r="458" spans="4:4" x14ac:dyDescent="0.25">
      <c r="D458">
        <f t="shared" si="13"/>
        <v>6</v>
      </c>
    </row>
    <row r="459" spans="4:4" x14ac:dyDescent="0.25">
      <c r="D459">
        <f t="shared" si="13"/>
        <v>6</v>
      </c>
    </row>
    <row r="460" spans="4:4" x14ac:dyDescent="0.25">
      <c r="D460">
        <f t="shared" si="13"/>
        <v>6</v>
      </c>
    </row>
    <row r="461" spans="4:4" x14ac:dyDescent="0.25">
      <c r="D461">
        <f t="shared" si="13"/>
        <v>6</v>
      </c>
    </row>
    <row r="462" spans="4:4" x14ac:dyDescent="0.25">
      <c r="D462">
        <f t="shared" si="13"/>
        <v>6</v>
      </c>
    </row>
    <row r="463" spans="4:4" x14ac:dyDescent="0.25">
      <c r="D463">
        <f t="shared" si="13"/>
        <v>6</v>
      </c>
    </row>
    <row r="464" spans="4:4" x14ac:dyDescent="0.25">
      <c r="D464">
        <f t="shared" si="13"/>
        <v>6</v>
      </c>
    </row>
    <row r="465" spans="4:4" x14ac:dyDescent="0.25">
      <c r="D465">
        <f t="shared" si="13"/>
        <v>6</v>
      </c>
    </row>
    <row r="466" spans="4:4" x14ac:dyDescent="0.25">
      <c r="D466">
        <f t="shared" si="13"/>
        <v>6</v>
      </c>
    </row>
    <row r="467" spans="4:4" x14ac:dyDescent="0.25">
      <c r="D467">
        <f t="shared" si="13"/>
        <v>6</v>
      </c>
    </row>
    <row r="468" spans="4:4" x14ac:dyDescent="0.25">
      <c r="D468">
        <f t="shared" si="13"/>
        <v>6</v>
      </c>
    </row>
    <row r="469" spans="4:4" x14ac:dyDescent="0.25">
      <c r="D469">
        <f t="shared" si="13"/>
        <v>6</v>
      </c>
    </row>
    <row r="470" spans="4:4" x14ac:dyDescent="0.25">
      <c r="D470">
        <f t="shared" si="13"/>
        <v>6</v>
      </c>
    </row>
    <row r="471" spans="4:4" x14ac:dyDescent="0.25">
      <c r="D471">
        <f t="shared" si="13"/>
        <v>6</v>
      </c>
    </row>
    <row r="472" spans="4:4" x14ac:dyDescent="0.25">
      <c r="D472">
        <f t="shared" si="13"/>
        <v>6</v>
      </c>
    </row>
    <row r="473" spans="4:4" x14ac:dyDescent="0.25">
      <c r="D473">
        <f t="shared" si="13"/>
        <v>6</v>
      </c>
    </row>
    <row r="474" spans="4:4" x14ac:dyDescent="0.25">
      <c r="D474">
        <f t="shared" si="13"/>
        <v>6</v>
      </c>
    </row>
    <row r="475" spans="4:4" x14ac:dyDescent="0.25">
      <c r="D475">
        <f t="shared" si="13"/>
        <v>6</v>
      </c>
    </row>
    <row r="476" spans="4:4" x14ac:dyDescent="0.25">
      <c r="D476">
        <f t="shared" si="13"/>
        <v>6</v>
      </c>
    </row>
    <row r="477" spans="4:4" x14ac:dyDescent="0.25">
      <c r="D477">
        <f t="shared" si="13"/>
        <v>6</v>
      </c>
    </row>
    <row r="478" spans="4:4" x14ac:dyDescent="0.25">
      <c r="D478">
        <f t="shared" si="13"/>
        <v>6</v>
      </c>
    </row>
    <row r="479" spans="4:4" x14ac:dyDescent="0.25">
      <c r="D479">
        <f t="shared" si="13"/>
        <v>6</v>
      </c>
    </row>
    <row r="480" spans="4:4" x14ac:dyDescent="0.25">
      <c r="D480">
        <f t="shared" si="13"/>
        <v>6</v>
      </c>
    </row>
    <row r="481" spans="4:4" x14ac:dyDescent="0.25">
      <c r="D481">
        <f t="shared" si="13"/>
        <v>6</v>
      </c>
    </row>
    <row r="482" spans="4:4" x14ac:dyDescent="0.25">
      <c r="D482">
        <f t="shared" si="13"/>
        <v>6</v>
      </c>
    </row>
    <row r="483" spans="4:4" x14ac:dyDescent="0.25">
      <c r="D483">
        <f t="shared" si="13"/>
        <v>6</v>
      </c>
    </row>
    <row r="484" spans="4:4" x14ac:dyDescent="0.25">
      <c r="D484">
        <f t="shared" si="13"/>
        <v>6</v>
      </c>
    </row>
    <row r="485" spans="4:4" x14ac:dyDescent="0.25">
      <c r="D485">
        <f t="shared" si="13"/>
        <v>6</v>
      </c>
    </row>
    <row r="486" spans="4:4" x14ac:dyDescent="0.25">
      <c r="D486">
        <f t="shared" si="13"/>
        <v>6</v>
      </c>
    </row>
    <row r="487" spans="4:4" x14ac:dyDescent="0.25">
      <c r="D487">
        <f t="shared" si="13"/>
        <v>6</v>
      </c>
    </row>
    <row r="488" spans="4:4" x14ac:dyDescent="0.25">
      <c r="D488">
        <f t="shared" si="13"/>
        <v>6</v>
      </c>
    </row>
    <row r="489" spans="4:4" x14ac:dyDescent="0.25">
      <c r="D489">
        <f t="shared" si="13"/>
        <v>6</v>
      </c>
    </row>
    <row r="490" spans="4:4" x14ac:dyDescent="0.25">
      <c r="D490">
        <f t="shared" si="13"/>
        <v>6</v>
      </c>
    </row>
    <row r="491" spans="4:4" x14ac:dyDescent="0.25">
      <c r="D491">
        <f t="shared" si="13"/>
        <v>6</v>
      </c>
    </row>
    <row r="492" spans="4:4" x14ac:dyDescent="0.25">
      <c r="D492">
        <f t="shared" si="13"/>
        <v>6</v>
      </c>
    </row>
    <row r="493" spans="4:4" x14ac:dyDescent="0.25">
      <c r="D493">
        <f t="shared" si="13"/>
        <v>6</v>
      </c>
    </row>
    <row r="494" spans="4:4" x14ac:dyDescent="0.25">
      <c r="D494">
        <f t="shared" si="13"/>
        <v>6</v>
      </c>
    </row>
    <row r="495" spans="4:4" x14ac:dyDescent="0.25">
      <c r="D495">
        <f t="shared" si="13"/>
        <v>6</v>
      </c>
    </row>
    <row r="496" spans="4:4" x14ac:dyDescent="0.25">
      <c r="D496">
        <f t="shared" si="13"/>
        <v>6</v>
      </c>
    </row>
    <row r="497" spans="4:4" x14ac:dyDescent="0.25">
      <c r="D497">
        <f t="shared" si="13"/>
        <v>6</v>
      </c>
    </row>
    <row r="498" spans="4:4" x14ac:dyDescent="0.25">
      <c r="D498">
        <f t="shared" si="13"/>
        <v>6</v>
      </c>
    </row>
    <row r="499" spans="4:4" x14ac:dyDescent="0.25">
      <c r="D499">
        <f t="shared" si="13"/>
        <v>6</v>
      </c>
    </row>
    <row r="500" spans="4:4" x14ac:dyDescent="0.25">
      <c r="D500">
        <f t="shared" si="13"/>
        <v>6</v>
      </c>
    </row>
    <row r="501" spans="4:4" x14ac:dyDescent="0.25">
      <c r="D501">
        <f t="shared" si="13"/>
        <v>6</v>
      </c>
    </row>
    <row r="502" spans="4:4" x14ac:dyDescent="0.25">
      <c r="D502">
        <f t="shared" si="13"/>
        <v>6</v>
      </c>
    </row>
    <row r="503" spans="4:4" x14ac:dyDescent="0.25">
      <c r="D503">
        <f t="shared" si="13"/>
        <v>6</v>
      </c>
    </row>
    <row r="504" spans="4:4" x14ac:dyDescent="0.25">
      <c r="D504">
        <f t="shared" si="13"/>
        <v>6</v>
      </c>
    </row>
  </sheetData>
  <phoneticPr fontId="2" type="noConversion"/>
  <dataValidations count="3">
    <dataValidation type="list" allowBlank="1" showInputMessage="1" showErrorMessage="1" sqref="B189:B337 B34:B43 B45:B71 B73:B187" xr:uid="{1C3DD54F-F3A5-4B10-8A5E-27C3C0B3F04B}">
      <formula1>$X$6:$X$176</formula1>
    </dataValidation>
    <dataValidation type="list" allowBlank="1" showInputMessage="1" showErrorMessage="1" sqref="P20 B26:B33 B3:B24" xr:uid="{40D2B8AB-98E0-466D-9E5C-F2B15CC84086}">
      <formula1>$X$6:$X$180</formula1>
    </dataValidation>
    <dataValidation type="list" allowBlank="1" showInputMessage="1" showErrorMessage="1" sqref="B44 B25 B2 B72" xr:uid="{E7725973-DA36-469B-9391-2D50970A7F31}">
      <formula1>$X$6:$X$200</formula1>
    </dataValidation>
  </dataValidations>
  <pageMargins left="0.75" right="0.75" top="1" bottom="1" header="0.5" footer="0.5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76459-EB45-4B8A-A9B6-13D9CFB3EC69}">
  <dimension ref="A1:W507"/>
  <sheetViews>
    <sheetView zoomScale="96" zoomScaleNormal="96" workbookViewId="0">
      <selection activeCell="B15" sqref="B15"/>
    </sheetView>
  </sheetViews>
  <sheetFormatPr defaultRowHeight="15" x14ac:dyDescent="0.25"/>
  <cols>
    <col min="1" max="1" width="25" style="4" customWidth="1"/>
    <col min="2" max="2" width="41" customWidth="1"/>
    <col min="3" max="4" width="18" customWidth="1"/>
    <col min="10" max="10" width="18.7109375" bestFit="1" customWidth="1"/>
    <col min="23" max="23" width="9.140625" customWidth="1"/>
  </cols>
  <sheetData>
    <row r="1" spans="1:23" x14ac:dyDescent="0.25">
      <c r="A1" s="3" t="s">
        <v>0</v>
      </c>
      <c r="B1" s="1" t="s">
        <v>1</v>
      </c>
      <c r="C1" s="1" t="s">
        <v>2</v>
      </c>
      <c r="D1" s="1" t="s">
        <v>3</v>
      </c>
    </row>
    <row r="2" spans="1:23" x14ac:dyDescent="0.25">
      <c r="A2" s="4">
        <v>80</v>
      </c>
      <c r="B2" t="s">
        <v>37</v>
      </c>
      <c r="C2">
        <v>1</v>
      </c>
      <c r="D2">
        <f>IF(C2&lt;=3,6,IF(C2&lt;=8,4,IF(C2&lt;=16, 2)))</f>
        <v>6</v>
      </c>
    </row>
    <row r="3" spans="1:23" x14ac:dyDescent="0.25">
      <c r="A3" s="4">
        <v>80</v>
      </c>
      <c r="B3" t="s">
        <v>64</v>
      </c>
      <c r="C3">
        <v>2</v>
      </c>
      <c r="D3">
        <f t="shared" ref="D3:D66" si="0">IF(C3&lt;=3,6,IF(C3&lt;=8,4,IF(C3&lt;=16, 2)))</f>
        <v>6</v>
      </c>
    </row>
    <row r="4" spans="1:23" x14ac:dyDescent="0.25">
      <c r="A4" s="4">
        <v>80</v>
      </c>
      <c r="B4" t="s">
        <v>43</v>
      </c>
      <c r="C4">
        <v>3</v>
      </c>
      <c r="D4">
        <f t="shared" si="0"/>
        <v>6</v>
      </c>
      <c r="W4" t="s">
        <v>16</v>
      </c>
    </row>
    <row r="5" spans="1:23" x14ac:dyDescent="0.25">
      <c r="A5" s="4">
        <v>80</v>
      </c>
      <c r="B5" t="s">
        <v>19</v>
      </c>
      <c r="C5">
        <v>4</v>
      </c>
      <c r="D5">
        <f t="shared" si="0"/>
        <v>4</v>
      </c>
      <c r="W5" t="s">
        <v>70</v>
      </c>
    </row>
    <row r="6" spans="1:23" x14ac:dyDescent="0.25">
      <c r="A6" s="4">
        <v>80</v>
      </c>
      <c r="B6" t="s">
        <v>109</v>
      </c>
      <c r="C6">
        <v>5</v>
      </c>
      <c r="D6">
        <f t="shared" si="0"/>
        <v>4</v>
      </c>
      <c r="W6" t="s">
        <v>53</v>
      </c>
    </row>
    <row r="7" spans="1:23" x14ac:dyDescent="0.25">
      <c r="A7" s="4">
        <v>80</v>
      </c>
      <c r="B7" t="s">
        <v>162</v>
      </c>
      <c r="C7">
        <v>6</v>
      </c>
      <c r="D7">
        <f t="shared" si="0"/>
        <v>4</v>
      </c>
      <c r="W7" t="s">
        <v>54</v>
      </c>
    </row>
    <row r="8" spans="1:23" x14ac:dyDescent="0.25">
      <c r="A8" s="4">
        <v>80</v>
      </c>
      <c r="B8" t="s">
        <v>68</v>
      </c>
      <c r="C8">
        <v>7</v>
      </c>
      <c r="D8">
        <f t="shared" si="0"/>
        <v>4</v>
      </c>
      <c r="W8" t="s">
        <v>56</v>
      </c>
    </row>
    <row r="9" spans="1:23" x14ac:dyDescent="0.25">
      <c r="A9" s="4">
        <v>80</v>
      </c>
      <c r="B9" t="s">
        <v>129</v>
      </c>
      <c r="C9">
        <v>8</v>
      </c>
      <c r="D9">
        <f t="shared" si="0"/>
        <v>4</v>
      </c>
      <c r="W9" t="s">
        <v>18</v>
      </c>
    </row>
    <row r="10" spans="1:23" x14ac:dyDescent="0.25">
      <c r="A10" s="4">
        <v>80</v>
      </c>
      <c r="B10" t="s">
        <v>117</v>
      </c>
      <c r="C10">
        <v>9</v>
      </c>
      <c r="D10">
        <f t="shared" si="0"/>
        <v>2</v>
      </c>
      <c r="W10" t="s">
        <v>58</v>
      </c>
    </row>
    <row r="11" spans="1:23" x14ac:dyDescent="0.25">
      <c r="A11" s="4">
        <v>80</v>
      </c>
      <c r="B11" t="s">
        <v>81</v>
      </c>
      <c r="C11">
        <v>10</v>
      </c>
      <c r="D11">
        <f t="shared" si="0"/>
        <v>2</v>
      </c>
      <c r="W11" t="s">
        <v>60</v>
      </c>
    </row>
    <row r="12" spans="1:23" x14ac:dyDescent="0.25">
      <c r="A12" s="4">
        <v>80</v>
      </c>
      <c r="B12" t="s">
        <v>43</v>
      </c>
      <c r="C12">
        <v>11</v>
      </c>
      <c r="D12">
        <f t="shared" si="0"/>
        <v>2</v>
      </c>
      <c r="W12" t="s">
        <v>62</v>
      </c>
    </row>
    <row r="13" spans="1:23" x14ac:dyDescent="0.25">
      <c r="A13" s="4">
        <v>80</v>
      </c>
      <c r="B13" t="s">
        <v>11</v>
      </c>
      <c r="C13">
        <v>11</v>
      </c>
      <c r="D13">
        <f t="shared" si="0"/>
        <v>2</v>
      </c>
      <c r="W13" t="s">
        <v>64</v>
      </c>
    </row>
    <row r="14" spans="1:23" x14ac:dyDescent="0.25">
      <c r="A14" s="4">
        <v>80</v>
      </c>
      <c r="B14" t="s">
        <v>56</v>
      </c>
      <c r="C14">
        <v>13</v>
      </c>
      <c r="D14">
        <f t="shared" si="0"/>
        <v>2</v>
      </c>
      <c r="W14" t="s">
        <v>74</v>
      </c>
    </row>
    <row r="15" spans="1:23" x14ac:dyDescent="0.25">
      <c r="A15" s="4">
        <v>80</v>
      </c>
      <c r="B15" t="s">
        <v>7</v>
      </c>
      <c r="C15">
        <v>14</v>
      </c>
      <c r="D15">
        <f t="shared" si="0"/>
        <v>2</v>
      </c>
      <c r="W15" t="s">
        <v>23</v>
      </c>
    </row>
    <row r="16" spans="1:23" x14ac:dyDescent="0.25">
      <c r="A16" s="4">
        <v>80</v>
      </c>
      <c r="B16" t="s">
        <v>90</v>
      </c>
      <c r="C16">
        <v>15</v>
      </c>
      <c r="D16">
        <f t="shared" si="0"/>
        <v>2</v>
      </c>
      <c r="W16" t="s">
        <v>20</v>
      </c>
    </row>
    <row r="17" spans="1:23" x14ac:dyDescent="0.25">
      <c r="A17" s="4">
        <v>80</v>
      </c>
      <c r="D17">
        <f>IF(C17&lt;=3,6,IF(C17&lt;=8,4,IF(C17&lt;=16, 2)))</f>
        <v>6</v>
      </c>
      <c r="W17" t="s">
        <v>22</v>
      </c>
    </row>
    <row r="18" spans="1:23" x14ac:dyDescent="0.25">
      <c r="A18" s="4">
        <v>150</v>
      </c>
      <c r="B18" t="s">
        <v>4</v>
      </c>
      <c r="C18">
        <v>1</v>
      </c>
      <c r="D18">
        <f t="shared" si="0"/>
        <v>6</v>
      </c>
      <c r="W18" t="s">
        <v>7</v>
      </c>
    </row>
    <row r="19" spans="1:23" x14ac:dyDescent="0.25">
      <c r="A19" s="4">
        <v>150</v>
      </c>
      <c r="B19" t="s">
        <v>37</v>
      </c>
      <c r="C19">
        <v>2</v>
      </c>
      <c r="D19">
        <f t="shared" si="0"/>
        <v>6</v>
      </c>
      <c r="W19" t="s">
        <v>59</v>
      </c>
    </row>
    <row r="20" spans="1:23" x14ac:dyDescent="0.25">
      <c r="A20" s="4">
        <v>150</v>
      </c>
      <c r="B20" t="s">
        <v>125</v>
      </c>
      <c r="C20">
        <v>3</v>
      </c>
      <c r="D20">
        <f t="shared" si="0"/>
        <v>6</v>
      </c>
      <c r="W20" t="s">
        <v>66</v>
      </c>
    </row>
    <row r="21" spans="1:23" x14ac:dyDescent="0.25">
      <c r="A21" s="4">
        <v>150</v>
      </c>
      <c r="B21" t="s">
        <v>63</v>
      </c>
      <c r="C21">
        <v>4</v>
      </c>
      <c r="D21">
        <f t="shared" si="0"/>
        <v>4</v>
      </c>
      <c r="W21" t="s">
        <v>68</v>
      </c>
    </row>
    <row r="22" spans="1:23" x14ac:dyDescent="0.25">
      <c r="A22" s="4">
        <v>150</v>
      </c>
      <c r="B22" t="s">
        <v>21</v>
      </c>
      <c r="C22">
        <v>5</v>
      </c>
      <c r="D22">
        <f t="shared" si="0"/>
        <v>4</v>
      </c>
      <c r="W22" t="s">
        <v>72</v>
      </c>
    </row>
    <row r="23" spans="1:23" x14ac:dyDescent="0.25">
      <c r="A23" s="4">
        <v>150</v>
      </c>
      <c r="B23" t="s">
        <v>99</v>
      </c>
      <c r="C23">
        <v>6</v>
      </c>
      <c r="D23">
        <f t="shared" si="0"/>
        <v>4</v>
      </c>
      <c r="W23" t="s">
        <v>73</v>
      </c>
    </row>
    <row r="24" spans="1:23" x14ac:dyDescent="0.25">
      <c r="A24" s="4">
        <v>150</v>
      </c>
      <c r="B24" t="s">
        <v>136</v>
      </c>
      <c r="C24">
        <v>7</v>
      </c>
      <c r="D24">
        <f t="shared" si="0"/>
        <v>4</v>
      </c>
      <c r="W24" t="s">
        <v>84</v>
      </c>
    </row>
    <row r="25" spans="1:23" x14ac:dyDescent="0.25">
      <c r="A25" s="4">
        <v>150</v>
      </c>
      <c r="B25" t="s">
        <v>7</v>
      </c>
      <c r="C25">
        <v>8</v>
      </c>
      <c r="D25">
        <f t="shared" si="0"/>
        <v>4</v>
      </c>
      <c r="W25" t="s">
        <v>85</v>
      </c>
    </row>
    <row r="26" spans="1:23" x14ac:dyDescent="0.25">
      <c r="A26" s="4">
        <v>150</v>
      </c>
      <c r="B26" t="s">
        <v>142</v>
      </c>
      <c r="C26">
        <v>9</v>
      </c>
      <c r="D26">
        <f t="shared" si="0"/>
        <v>2</v>
      </c>
      <c r="W26" t="s">
        <v>86</v>
      </c>
    </row>
    <row r="27" spans="1:23" x14ac:dyDescent="0.25">
      <c r="A27" s="4">
        <v>150</v>
      </c>
      <c r="B27" t="s">
        <v>7</v>
      </c>
      <c r="C27">
        <v>10</v>
      </c>
      <c r="D27">
        <f t="shared" si="0"/>
        <v>2</v>
      </c>
      <c r="W27" t="s">
        <v>87</v>
      </c>
    </row>
    <row r="28" spans="1:23" x14ac:dyDescent="0.25">
      <c r="A28" s="4">
        <v>150</v>
      </c>
      <c r="B28" t="s">
        <v>86</v>
      </c>
      <c r="C28">
        <v>11</v>
      </c>
      <c r="D28">
        <f t="shared" si="0"/>
        <v>2</v>
      </c>
      <c r="W28" t="s">
        <v>65</v>
      </c>
    </row>
    <row r="29" spans="1:23" x14ac:dyDescent="0.25">
      <c r="A29" s="4">
        <v>150</v>
      </c>
      <c r="B29" t="s">
        <v>164</v>
      </c>
      <c r="C29">
        <v>12</v>
      </c>
      <c r="D29">
        <f t="shared" si="0"/>
        <v>2</v>
      </c>
      <c r="W29" t="s">
        <v>89</v>
      </c>
    </row>
    <row r="30" spans="1:23" x14ac:dyDescent="0.25">
      <c r="A30" s="4">
        <v>150</v>
      </c>
      <c r="B30" t="s">
        <v>164</v>
      </c>
      <c r="C30">
        <v>13</v>
      </c>
      <c r="D30">
        <f t="shared" si="0"/>
        <v>2</v>
      </c>
      <c r="W30" t="s">
        <v>90</v>
      </c>
    </row>
    <row r="31" spans="1:23" x14ac:dyDescent="0.25">
      <c r="A31" s="4">
        <v>150</v>
      </c>
      <c r="B31" t="s">
        <v>21</v>
      </c>
      <c r="C31">
        <v>14</v>
      </c>
      <c r="D31">
        <f t="shared" si="0"/>
        <v>2</v>
      </c>
      <c r="W31" t="s">
        <v>47</v>
      </c>
    </row>
    <row r="32" spans="1:23" x14ac:dyDescent="0.25">
      <c r="A32" s="4">
        <v>150</v>
      </c>
      <c r="B32" t="s">
        <v>44</v>
      </c>
      <c r="C32">
        <v>15</v>
      </c>
      <c r="D32">
        <f t="shared" si="0"/>
        <v>2</v>
      </c>
      <c r="W32" t="s">
        <v>32</v>
      </c>
    </row>
    <row r="33" spans="1:23" x14ac:dyDescent="0.25">
      <c r="A33" s="4">
        <v>150</v>
      </c>
      <c r="B33" t="s">
        <v>109</v>
      </c>
      <c r="C33">
        <v>16</v>
      </c>
      <c r="D33">
        <f t="shared" si="0"/>
        <v>2</v>
      </c>
      <c r="W33" t="s">
        <v>37</v>
      </c>
    </row>
    <row r="34" spans="1:23" x14ac:dyDescent="0.25">
      <c r="A34" s="4">
        <v>300</v>
      </c>
      <c r="B34" t="s">
        <v>64</v>
      </c>
      <c r="C34">
        <v>1</v>
      </c>
      <c r="D34">
        <f t="shared" si="0"/>
        <v>6</v>
      </c>
      <c r="W34" t="s">
        <v>51</v>
      </c>
    </row>
    <row r="35" spans="1:23" x14ac:dyDescent="0.25">
      <c r="A35" s="4">
        <v>300</v>
      </c>
      <c r="B35" t="s">
        <v>4</v>
      </c>
      <c r="C35">
        <v>2</v>
      </c>
      <c r="D35">
        <f t="shared" si="0"/>
        <v>6</v>
      </c>
      <c r="W35" t="s">
        <v>25</v>
      </c>
    </row>
    <row r="36" spans="1:23" x14ac:dyDescent="0.25">
      <c r="A36" s="4">
        <v>300</v>
      </c>
      <c r="B36" t="s">
        <v>14</v>
      </c>
      <c r="C36">
        <v>3</v>
      </c>
      <c r="D36">
        <f t="shared" si="0"/>
        <v>6</v>
      </c>
      <c r="W36" t="s">
        <v>43</v>
      </c>
    </row>
    <row r="37" spans="1:23" x14ac:dyDescent="0.25">
      <c r="A37" s="4">
        <v>300</v>
      </c>
      <c r="B37" t="s">
        <v>85</v>
      </c>
      <c r="C37">
        <v>4</v>
      </c>
      <c r="D37">
        <f t="shared" si="0"/>
        <v>4</v>
      </c>
      <c r="W37" t="s">
        <v>93</v>
      </c>
    </row>
    <row r="38" spans="1:23" x14ac:dyDescent="0.25">
      <c r="A38" s="4">
        <v>300</v>
      </c>
      <c r="B38" t="s">
        <v>63</v>
      </c>
      <c r="C38">
        <v>5</v>
      </c>
      <c r="D38">
        <f t="shared" si="0"/>
        <v>4</v>
      </c>
      <c r="W38" t="s">
        <v>26</v>
      </c>
    </row>
    <row r="39" spans="1:23" x14ac:dyDescent="0.25">
      <c r="A39" s="4">
        <v>300</v>
      </c>
      <c r="B39" t="s">
        <v>16</v>
      </c>
      <c r="C39">
        <v>6</v>
      </c>
      <c r="D39">
        <f t="shared" si="0"/>
        <v>4</v>
      </c>
      <c r="W39" t="s">
        <v>19</v>
      </c>
    </row>
    <row r="40" spans="1:23" x14ac:dyDescent="0.25">
      <c r="A40" s="4">
        <v>300</v>
      </c>
      <c r="B40" t="s">
        <v>57</v>
      </c>
      <c r="C40">
        <v>7</v>
      </c>
      <c r="D40">
        <f t="shared" si="0"/>
        <v>4</v>
      </c>
      <c r="W40" t="s">
        <v>94</v>
      </c>
    </row>
    <row r="41" spans="1:23" x14ac:dyDescent="0.25">
      <c r="A41" s="4">
        <v>300</v>
      </c>
      <c r="B41" t="s">
        <v>67</v>
      </c>
      <c r="C41">
        <v>8</v>
      </c>
      <c r="D41">
        <f t="shared" si="0"/>
        <v>4</v>
      </c>
      <c r="W41" t="s">
        <v>96</v>
      </c>
    </row>
    <row r="42" spans="1:23" x14ac:dyDescent="0.25">
      <c r="A42" s="4">
        <v>300</v>
      </c>
      <c r="B42" t="s">
        <v>164</v>
      </c>
      <c r="C42">
        <v>9</v>
      </c>
      <c r="D42">
        <f t="shared" si="0"/>
        <v>2</v>
      </c>
      <c r="W42" t="s">
        <v>75</v>
      </c>
    </row>
    <row r="43" spans="1:23" x14ac:dyDescent="0.25">
      <c r="A43" s="4">
        <v>300</v>
      </c>
      <c r="B43" t="s">
        <v>31</v>
      </c>
      <c r="C43">
        <v>10</v>
      </c>
      <c r="D43">
        <f t="shared" si="0"/>
        <v>2</v>
      </c>
      <c r="W43" t="s">
        <v>77</v>
      </c>
    </row>
    <row r="44" spans="1:23" x14ac:dyDescent="0.25">
      <c r="A44" s="4">
        <v>300</v>
      </c>
      <c r="B44" t="s">
        <v>119</v>
      </c>
      <c r="C44">
        <v>11</v>
      </c>
      <c r="D44">
        <f t="shared" si="0"/>
        <v>2</v>
      </c>
      <c r="W44" t="s">
        <v>97</v>
      </c>
    </row>
    <row r="45" spans="1:23" x14ac:dyDescent="0.25">
      <c r="A45" s="4">
        <v>300</v>
      </c>
      <c r="B45" t="s">
        <v>60</v>
      </c>
      <c r="C45">
        <v>12</v>
      </c>
      <c r="D45">
        <f t="shared" si="0"/>
        <v>2</v>
      </c>
      <c r="W45" t="s">
        <v>35</v>
      </c>
    </row>
    <row r="46" spans="1:23" x14ac:dyDescent="0.25">
      <c r="A46" s="4">
        <v>300</v>
      </c>
      <c r="B46" t="s">
        <v>109</v>
      </c>
      <c r="C46">
        <v>13</v>
      </c>
      <c r="D46">
        <f t="shared" si="0"/>
        <v>2</v>
      </c>
      <c r="W46" t="s">
        <v>99</v>
      </c>
    </row>
    <row r="47" spans="1:23" x14ac:dyDescent="0.25">
      <c r="A47" s="4">
        <v>300</v>
      </c>
      <c r="B47" t="s">
        <v>74</v>
      </c>
      <c r="C47">
        <v>14</v>
      </c>
      <c r="D47">
        <f t="shared" si="0"/>
        <v>2</v>
      </c>
      <c r="W47" t="s">
        <v>12</v>
      </c>
    </row>
    <row r="48" spans="1:23" x14ac:dyDescent="0.25">
      <c r="A48" s="4">
        <v>300</v>
      </c>
      <c r="B48" t="s">
        <v>33</v>
      </c>
      <c r="C48">
        <v>15</v>
      </c>
      <c r="D48">
        <f t="shared" si="0"/>
        <v>2</v>
      </c>
      <c r="W48" t="s">
        <v>38</v>
      </c>
    </row>
    <row r="49" spans="1:23" x14ac:dyDescent="0.25">
      <c r="A49" s="4">
        <v>300</v>
      </c>
      <c r="B49" t="s">
        <v>59</v>
      </c>
      <c r="C49">
        <v>16</v>
      </c>
      <c r="D49">
        <f t="shared" si="0"/>
        <v>2</v>
      </c>
      <c r="W49" t="s">
        <v>28</v>
      </c>
    </row>
    <row r="50" spans="1:23" x14ac:dyDescent="0.25">
      <c r="A50" s="4">
        <v>600</v>
      </c>
      <c r="B50" t="s">
        <v>109</v>
      </c>
      <c r="C50">
        <v>1</v>
      </c>
      <c r="D50">
        <f t="shared" si="0"/>
        <v>6</v>
      </c>
      <c r="W50" t="s">
        <v>29</v>
      </c>
    </row>
    <row r="51" spans="1:23" x14ac:dyDescent="0.25">
      <c r="A51" s="4">
        <v>600</v>
      </c>
      <c r="B51" t="s">
        <v>46</v>
      </c>
      <c r="C51">
        <v>2</v>
      </c>
      <c r="D51">
        <f t="shared" si="0"/>
        <v>6</v>
      </c>
      <c r="W51" t="s">
        <v>101</v>
      </c>
    </row>
    <row r="52" spans="1:23" x14ac:dyDescent="0.25">
      <c r="A52" s="4">
        <v>600</v>
      </c>
      <c r="B52" t="s">
        <v>59</v>
      </c>
      <c r="C52">
        <v>3</v>
      </c>
      <c r="D52">
        <f t="shared" si="0"/>
        <v>6</v>
      </c>
      <c r="W52" t="s">
        <v>30</v>
      </c>
    </row>
    <row r="53" spans="1:23" x14ac:dyDescent="0.25">
      <c r="A53" s="4">
        <v>600</v>
      </c>
      <c r="B53" t="s">
        <v>160</v>
      </c>
      <c r="C53">
        <v>4</v>
      </c>
      <c r="D53">
        <f t="shared" si="0"/>
        <v>4</v>
      </c>
      <c r="W53" t="s">
        <v>40</v>
      </c>
    </row>
    <row r="54" spans="1:23" x14ac:dyDescent="0.25">
      <c r="A54" s="4">
        <v>600</v>
      </c>
      <c r="B54" t="s">
        <v>7</v>
      </c>
      <c r="C54">
        <v>5</v>
      </c>
      <c r="D54">
        <f t="shared" si="0"/>
        <v>4</v>
      </c>
      <c r="W54" t="s">
        <v>103</v>
      </c>
    </row>
    <row r="55" spans="1:23" x14ac:dyDescent="0.25">
      <c r="A55" s="4">
        <v>600</v>
      </c>
      <c r="B55" t="s">
        <v>63</v>
      </c>
      <c r="C55">
        <v>6</v>
      </c>
      <c r="D55">
        <f t="shared" si="0"/>
        <v>4</v>
      </c>
      <c r="W55" t="s">
        <v>102</v>
      </c>
    </row>
    <row r="56" spans="1:23" x14ac:dyDescent="0.25">
      <c r="A56" s="4">
        <v>600</v>
      </c>
      <c r="B56" t="s">
        <v>19</v>
      </c>
      <c r="C56">
        <v>7</v>
      </c>
      <c r="D56">
        <f t="shared" si="0"/>
        <v>4</v>
      </c>
      <c r="W56" t="s">
        <v>78</v>
      </c>
    </row>
    <row r="57" spans="1:23" x14ac:dyDescent="0.25">
      <c r="A57" s="4">
        <v>600</v>
      </c>
      <c r="B57" t="s">
        <v>11</v>
      </c>
      <c r="C57">
        <v>8</v>
      </c>
      <c r="D57">
        <f t="shared" si="0"/>
        <v>4</v>
      </c>
      <c r="W57" t="s">
        <v>10</v>
      </c>
    </row>
    <row r="58" spans="1:23" x14ac:dyDescent="0.25">
      <c r="A58" s="4">
        <v>600</v>
      </c>
      <c r="B58" t="s">
        <v>19</v>
      </c>
      <c r="C58">
        <v>9</v>
      </c>
      <c r="D58">
        <f t="shared" si="0"/>
        <v>2</v>
      </c>
      <c r="W58" t="s">
        <v>31</v>
      </c>
    </row>
    <row r="59" spans="1:23" x14ac:dyDescent="0.25">
      <c r="A59" s="4">
        <v>600</v>
      </c>
      <c r="B59" t="s">
        <v>105</v>
      </c>
      <c r="C59">
        <v>10</v>
      </c>
      <c r="D59">
        <f t="shared" si="0"/>
        <v>2</v>
      </c>
      <c r="W59" t="s">
        <v>104</v>
      </c>
    </row>
    <row r="60" spans="1:23" x14ac:dyDescent="0.25">
      <c r="A60" s="4">
        <v>600</v>
      </c>
      <c r="B60" t="s">
        <v>87</v>
      </c>
      <c r="C60">
        <v>11</v>
      </c>
      <c r="D60">
        <f t="shared" si="0"/>
        <v>2</v>
      </c>
      <c r="W60" t="s">
        <v>42</v>
      </c>
    </row>
    <row r="61" spans="1:23" x14ac:dyDescent="0.25">
      <c r="A61" s="4">
        <v>600</v>
      </c>
      <c r="B61" t="s">
        <v>158</v>
      </c>
      <c r="C61">
        <v>12</v>
      </c>
      <c r="D61">
        <f t="shared" si="0"/>
        <v>2</v>
      </c>
      <c r="W61" t="s">
        <v>105</v>
      </c>
    </row>
    <row r="62" spans="1:23" x14ac:dyDescent="0.25">
      <c r="A62" s="4">
        <v>600</v>
      </c>
      <c r="B62" t="s">
        <v>11</v>
      </c>
      <c r="C62">
        <v>13</v>
      </c>
      <c r="D62">
        <f t="shared" si="0"/>
        <v>2</v>
      </c>
      <c r="W62" t="s">
        <v>44</v>
      </c>
    </row>
    <row r="63" spans="1:23" x14ac:dyDescent="0.25">
      <c r="A63" s="4">
        <v>600</v>
      </c>
      <c r="B63" t="s">
        <v>129</v>
      </c>
      <c r="C63">
        <v>14</v>
      </c>
      <c r="D63">
        <f t="shared" si="0"/>
        <v>2</v>
      </c>
      <c r="W63" t="s">
        <v>71</v>
      </c>
    </row>
    <row r="64" spans="1:23" x14ac:dyDescent="0.25">
      <c r="A64" s="4">
        <v>600</v>
      </c>
      <c r="B64" t="s">
        <v>56</v>
      </c>
      <c r="C64">
        <v>15</v>
      </c>
      <c r="D64">
        <f t="shared" si="0"/>
        <v>2</v>
      </c>
      <c r="W64" t="s">
        <v>14</v>
      </c>
    </row>
    <row r="65" spans="1:23" x14ac:dyDescent="0.25">
      <c r="A65" s="4">
        <v>600</v>
      </c>
      <c r="B65" t="s">
        <v>148</v>
      </c>
      <c r="C65">
        <v>16</v>
      </c>
      <c r="D65">
        <f t="shared" si="0"/>
        <v>2</v>
      </c>
      <c r="W65" t="s">
        <v>106</v>
      </c>
    </row>
    <row r="66" spans="1:23" x14ac:dyDescent="0.25">
      <c r="A66" s="4">
        <v>1000</v>
      </c>
      <c r="B66" t="s">
        <v>160</v>
      </c>
      <c r="C66">
        <v>1</v>
      </c>
      <c r="D66">
        <f t="shared" si="0"/>
        <v>6</v>
      </c>
      <c r="W66" t="s">
        <v>9</v>
      </c>
    </row>
    <row r="67" spans="1:23" x14ac:dyDescent="0.25">
      <c r="A67" s="4">
        <v>1000</v>
      </c>
      <c r="B67" t="s">
        <v>11</v>
      </c>
      <c r="C67">
        <v>2</v>
      </c>
      <c r="D67">
        <f t="shared" ref="D67:D130" si="1">IF(C67&lt;=3,6,IF(C67&lt;=8,4,IF(C67&lt;=16, 2)))</f>
        <v>6</v>
      </c>
      <c r="W67" t="s">
        <v>112</v>
      </c>
    </row>
    <row r="68" spans="1:23" x14ac:dyDescent="0.25">
      <c r="A68" s="4">
        <v>1000</v>
      </c>
      <c r="B68" t="s">
        <v>13</v>
      </c>
      <c r="C68">
        <v>3</v>
      </c>
      <c r="D68">
        <f t="shared" si="1"/>
        <v>6</v>
      </c>
      <c r="W68" t="s">
        <v>5</v>
      </c>
    </row>
    <row r="69" spans="1:23" x14ac:dyDescent="0.25">
      <c r="A69" s="4">
        <v>1000</v>
      </c>
      <c r="B69" t="s">
        <v>122</v>
      </c>
      <c r="C69">
        <v>4</v>
      </c>
      <c r="D69">
        <f t="shared" si="1"/>
        <v>4</v>
      </c>
      <c r="W69" t="s">
        <v>45</v>
      </c>
    </row>
    <row r="70" spans="1:23" x14ac:dyDescent="0.25">
      <c r="A70" s="4">
        <v>1000</v>
      </c>
      <c r="B70" t="s">
        <v>11</v>
      </c>
      <c r="C70">
        <v>5</v>
      </c>
      <c r="D70">
        <f t="shared" si="1"/>
        <v>4</v>
      </c>
      <c r="W70" t="s">
        <v>107</v>
      </c>
    </row>
    <row r="71" spans="1:23" x14ac:dyDescent="0.25">
      <c r="A71" s="4">
        <v>1000</v>
      </c>
      <c r="B71" t="s">
        <v>36</v>
      </c>
      <c r="C71">
        <v>6</v>
      </c>
      <c r="D71">
        <f t="shared" si="1"/>
        <v>4</v>
      </c>
      <c r="W71" t="s">
        <v>80</v>
      </c>
    </row>
    <row r="72" spans="1:23" x14ac:dyDescent="0.25">
      <c r="A72" s="4">
        <v>1000</v>
      </c>
      <c r="B72" t="s">
        <v>109</v>
      </c>
      <c r="C72">
        <v>7</v>
      </c>
      <c r="D72">
        <f t="shared" si="1"/>
        <v>4</v>
      </c>
      <c r="W72" t="s">
        <v>48</v>
      </c>
    </row>
    <row r="73" spans="1:23" x14ac:dyDescent="0.25">
      <c r="A73" s="4">
        <v>1000</v>
      </c>
      <c r="B73" t="s">
        <v>11</v>
      </c>
      <c r="C73">
        <v>8</v>
      </c>
      <c r="D73">
        <f t="shared" si="1"/>
        <v>4</v>
      </c>
      <c r="W73" t="s">
        <v>192</v>
      </c>
    </row>
    <row r="74" spans="1:23" x14ac:dyDescent="0.25">
      <c r="A74" s="4">
        <v>1000</v>
      </c>
      <c r="B74" t="s">
        <v>59</v>
      </c>
      <c r="C74">
        <v>9</v>
      </c>
      <c r="D74">
        <f t="shared" si="1"/>
        <v>2</v>
      </c>
      <c r="W74" t="s">
        <v>108</v>
      </c>
    </row>
    <row r="75" spans="1:23" x14ac:dyDescent="0.25">
      <c r="A75" s="4">
        <v>1000</v>
      </c>
      <c r="B75" t="s">
        <v>129</v>
      </c>
      <c r="C75">
        <v>10</v>
      </c>
      <c r="D75">
        <f t="shared" si="1"/>
        <v>2</v>
      </c>
      <c r="W75" t="s">
        <v>50</v>
      </c>
    </row>
    <row r="76" spans="1:23" x14ac:dyDescent="0.25">
      <c r="A76" s="4">
        <v>1000</v>
      </c>
      <c r="B76" t="s">
        <v>117</v>
      </c>
      <c r="C76">
        <v>11</v>
      </c>
      <c r="D76">
        <f t="shared" si="1"/>
        <v>2</v>
      </c>
      <c r="W76" t="s">
        <v>82</v>
      </c>
    </row>
    <row r="77" spans="1:23" x14ac:dyDescent="0.25">
      <c r="A77" s="4">
        <v>1000</v>
      </c>
      <c r="B77" t="s">
        <v>59</v>
      </c>
      <c r="C77">
        <v>12</v>
      </c>
      <c r="D77">
        <f t="shared" si="1"/>
        <v>2</v>
      </c>
      <c r="W77" t="s">
        <v>34</v>
      </c>
    </row>
    <row r="78" spans="1:23" x14ac:dyDescent="0.25">
      <c r="A78" s="4">
        <v>1000</v>
      </c>
      <c r="B78" t="s">
        <v>109</v>
      </c>
      <c r="C78">
        <v>13</v>
      </c>
      <c r="D78">
        <f t="shared" si="1"/>
        <v>2</v>
      </c>
      <c r="W78" t="s">
        <v>46</v>
      </c>
    </row>
    <row r="79" spans="1:23" x14ac:dyDescent="0.25">
      <c r="A79" s="4">
        <v>1000</v>
      </c>
      <c r="B79" t="s">
        <v>98</v>
      </c>
      <c r="C79">
        <v>14</v>
      </c>
      <c r="D79">
        <f t="shared" si="1"/>
        <v>2</v>
      </c>
      <c r="W79" t="s">
        <v>110</v>
      </c>
    </row>
    <row r="80" spans="1:23" x14ac:dyDescent="0.25">
      <c r="A80" s="4">
        <v>1000</v>
      </c>
      <c r="B80" t="s">
        <v>80</v>
      </c>
      <c r="C80">
        <v>15</v>
      </c>
      <c r="D80">
        <f t="shared" si="1"/>
        <v>2</v>
      </c>
      <c r="W80" t="s">
        <v>27</v>
      </c>
    </row>
    <row r="81" spans="1:23" x14ac:dyDescent="0.25">
      <c r="A81" s="4">
        <v>1000</v>
      </c>
      <c r="B81" t="s">
        <v>83</v>
      </c>
      <c r="C81">
        <v>16</v>
      </c>
      <c r="D81">
        <f t="shared" si="1"/>
        <v>2</v>
      </c>
      <c r="W81" t="s">
        <v>111</v>
      </c>
    </row>
    <row r="82" spans="1:23" x14ac:dyDescent="0.25">
      <c r="A82" s="4">
        <v>1000</v>
      </c>
      <c r="D82">
        <f t="shared" si="1"/>
        <v>6</v>
      </c>
      <c r="W82" t="s">
        <v>52</v>
      </c>
    </row>
    <row r="83" spans="1:23" x14ac:dyDescent="0.25">
      <c r="A83" s="4">
        <v>1000</v>
      </c>
      <c r="D83">
        <f t="shared" si="1"/>
        <v>6</v>
      </c>
      <c r="W83" t="s">
        <v>132</v>
      </c>
    </row>
    <row r="84" spans="1:23" x14ac:dyDescent="0.25">
      <c r="A84" s="4">
        <v>2000</v>
      </c>
      <c r="B84" t="s">
        <v>109</v>
      </c>
      <c r="C84">
        <v>1</v>
      </c>
      <c r="D84">
        <f t="shared" si="1"/>
        <v>6</v>
      </c>
      <c r="W84" t="s">
        <v>133</v>
      </c>
    </row>
    <row r="85" spans="1:23" x14ac:dyDescent="0.25">
      <c r="A85" s="4">
        <v>2000</v>
      </c>
      <c r="B85" t="s">
        <v>36</v>
      </c>
      <c r="C85">
        <v>2</v>
      </c>
      <c r="D85">
        <f t="shared" si="1"/>
        <v>6</v>
      </c>
      <c r="W85" t="s">
        <v>134</v>
      </c>
    </row>
    <row r="86" spans="1:23" x14ac:dyDescent="0.25">
      <c r="A86" s="4">
        <v>2000</v>
      </c>
      <c r="B86" t="s">
        <v>109</v>
      </c>
      <c r="C86">
        <v>3</v>
      </c>
      <c r="D86">
        <f t="shared" si="1"/>
        <v>6</v>
      </c>
      <c r="W86" t="s">
        <v>116</v>
      </c>
    </row>
    <row r="87" spans="1:23" x14ac:dyDescent="0.25">
      <c r="A87" s="4">
        <v>2000</v>
      </c>
      <c r="B87" t="s">
        <v>55</v>
      </c>
      <c r="C87">
        <v>4</v>
      </c>
      <c r="D87">
        <f t="shared" si="1"/>
        <v>4</v>
      </c>
      <c r="W87" t="s">
        <v>116</v>
      </c>
    </row>
    <row r="88" spans="1:23" x14ac:dyDescent="0.25">
      <c r="A88" s="4">
        <v>2000</v>
      </c>
      <c r="B88" t="s">
        <v>117</v>
      </c>
      <c r="C88">
        <v>5</v>
      </c>
      <c r="D88">
        <f t="shared" si="1"/>
        <v>4</v>
      </c>
      <c r="W88" t="s">
        <v>17</v>
      </c>
    </row>
    <row r="89" spans="1:23" x14ac:dyDescent="0.25">
      <c r="A89" s="4">
        <v>2000</v>
      </c>
      <c r="B89" t="s">
        <v>120</v>
      </c>
      <c r="C89">
        <v>6</v>
      </c>
      <c r="D89">
        <f t="shared" si="1"/>
        <v>4</v>
      </c>
      <c r="W89" t="s">
        <v>118</v>
      </c>
    </row>
    <row r="90" spans="1:23" x14ac:dyDescent="0.25">
      <c r="A90" s="4">
        <v>2000</v>
      </c>
      <c r="B90" t="s">
        <v>44</v>
      </c>
      <c r="C90">
        <v>7</v>
      </c>
      <c r="D90">
        <f t="shared" si="1"/>
        <v>4</v>
      </c>
      <c r="W90" t="s">
        <v>135</v>
      </c>
    </row>
    <row r="91" spans="1:23" x14ac:dyDescent="0.25">
      <c r="A91" s="4">
        <v>2000</v>
      </c>
      <c r="B91" t="s">
        <v>124</v>
      </c>
      <c r="C91">
        <v>8</v>
      </c>
      <c r="D91">
        <f t="shared" si="1"/>
        <v>4</v>
      </c>
      <c r="W91" t="s">
        <v>152</v>
      </c>
    </row>
    <row r="92" spans="1:23" x14ac:dyDescent="0.25">
      <c r="A92" s="4">
        <v>2000</v>
      </c>
      <c r="B92" t="s">
        <v>109</v>
      </c>
      <c r="C92">
        <v>9</v>
      </c>
      <c r="D92">
        <f t="shared" si="1"/>
        <v>2</v>
      </c>
      <c r="W92" t="s">
        <v>92</v>
      </c>
    </row>
    <row r="93" spans="1:23" x14ac:dyDescent="0.25">
      <c r="A93" s="4">
        <v>2000</v>
      </c>
      <c r="B93" t="s">
        <v>176</v>
      </c>
      <c r="C93">
        <v>10</v>
      </c>
      <c r="D93">
        <f t="shared" si="1"/>
        <v>2</v>
      </c>
      <c r="W93" t="s">
        <v>136</v>
      </c>
    </row>
    <row r="94" spans="1:23" x14ac:dyDescent="0.25">
      <c r="A94" s="4">
        <v>2000</v>
      </c>
      <c r="B94" t="s">
        <v>47</v>
      </c>
      <c r="C94">
        <v>11</v>
      </c>
      <c r="D94">
        <f t="shared" si="1"/>
        <v>2</v>
      </c>
      <c r="W94" t="s">
        <v>137</v>
      </c>
    </row>
    <row r="95" spans="1:23" x14ac:dyDescent="0.25">
      <c r="A95" s="4">
        <v>2000</v>
      </c>
      <c r="B95" t="s">
        <v>42</v>
      </c>
      <c r="C95">
        <v>12</v>
      </c>
      <c r="D95">
        <f t="shared" si="1"/>
        <v>2</v>
      </c>
      <c r="W95" t="s">
        <v>13</v>
      </c>
    </row>
    <row r="96" spans="1:23" x14ac:dyDescent="0.25">
      <c r="A96" s="4">
        <v>2000</v>
      </c>
      <c r="D96">
        <f t="shared" si="1"/>
        <v>6</v>
      </c>
      <c r="W96" t="s">
        <v>120</v>
      </c>
    </row>
    <row r="97" spans="1:23" x14ac:dyDescent="0.25">
      <c r="A97" s="4">
        <v>2000</v>
      </c>
      <c r="D97">
        <f t="shared" si="1"/>
        <v>6</v>
      </c>
      <c r="W97" t="s">
        <v>148</v>
      </c>
    </row>
    <row r="98" spans="1:23" x14ac:dyDescent="0.25">
      <c r="A98" s="4">
        <v>2000</v>
      </c>
      <c r="D98">
        <f t="shared" si="1"/>
        <v>6</v>
      </c>
      <c r="W98" t="s">
        <v>150</v>
      </c>
    </row>
    <row r="99" spans="1:23" x14ac:dyDescent="0.25">
      <c r="A99" s="4">
        <v>2000</v>
      </c>
      <c r="D99">
        <f t="shared" si="1"/>
        <v>6</v>
      </c>
      <c r="W99" t="s">
        <v>151</v>
      </c>
    </row>
    <row r="100" spans="1:23" x14ac:dyDescent="0.25">
      <c r="A100" s="4" t="s">
        <v>193</v>
      </c>
      <c r="B100" t="s">
        <v>60</v>
      </c>
      <c r="C100">
        <v>1</v>
      </c>
      <c r="D100">
        <f t="shared" si="1"/>
        <v>6</v>
      </c>
      <c r="W100" t="s">
        <v>63</v>
      </c>
    </row>
    <row r="101" spans="1:23" x14ac:dyDescent="0.25">
      <c r="A101" s="4" t="s">
        <v>193</v>
      </c>
      <c r="B101" t="s">
        <v>107</v>
      </c>
      <c r="C101">
        <v>2</v>
      </c>
      <c r="D101">
        <f t="shared" si="1"/>
        <v>6</v>
      </c>
      <c r="W101" t="s">
        <v>119</v>
      </c>
    </row>
    <row r="102" spans="1:23" x14ac:dyDescent="0.25">
      <c r="A102" s="4" t="s">
        <v>193</v>
      </c>
      <c r="B102" t="s">
        <v>135</v>
      </c>
      <c r="C102">
        <v>3</v>
      </c>
      <c r="D102">
        <f t="shared" si="1"/>
        <v>6</v>
      </c>
      <c r="W102" t="s">
        <v>98</v>
      </c>
    </row>
    <row r="103" spans="1:23" x14ac:dyDescent="0.25">
      <c r="A103" s="4" t="s">
        <v>193</v>
      </c>
      <c r="B103" t="s">
        <v>129</v>
      </c>
      <c r="C103">
        <v>4</v>
      </c>
      <c r="D103">
        <f t="shared" si="1"/>
        <v>4</v>
      </c>
      <c r="W103" t="s">
        <v>139</v>
      </c>
    </row>
    <row r="104" spans="1:23" x14ac:dyDescent="0.25">
      <c r="A104" s="4" t="s">
        <v>193</v>
      </c>
      <c r="B104" t="s">
        <v>164</v>
      </c>
      <c r="C104">
        <v>5</v>
      </c>
      <c r="D104">
        <f t="shared" si="1"/>
        <v>4</v>
      </c>
      <c r="W104" t="s">
        <v>100</v>
      </c>
    </row>
    <row r="105" spans="1:23" x14ac:dyDescent="0.25">
      <c r="A105" s="4" t="s">
        <v>193</v>
      </c>
      <c r="B105" t="s">
        <v>62</v>
      </c>
      <c r="C105">
        <v>6</v>
      </c>
      <c r="D105">
        <f t="shared" si="1"/>
        <v>4</v>
      </c>
      <c r="W105" t="s">
        <v>140</v>
      </c>
    </row>
    <row r="106" spans="1:23" x14ac:dyDescent="0.25">
      <c r="A106" s="4" t="s">
        <v>193</v>
      </c>
      <c r="B106" t="s">
        <v>151</v>
      </c>
      <c r="C106">
        <v>7</v>
      </c>
      <c r="D106">
        <f t="shared" si="1"/>
        <v>4</v>
      </c>
      <c r="W106" t="s">
        <v>153</v>
      </c>
    </row>
    <row r="107" spans="1:23" x14ac:dyDescent="0.25">
      <c r="A107" s="4" t="s">
        <v>193</v>
      </c>
      <c r="B107" t="s">
        <v>11</v>
      </c>
      <c r="C107">
        <v>8</v>
      </c>
      <c r="D107">
        <f t="shared" si="1"/>
        <v>4</v>
      </c>
      <c r="W107" t="s">
        <v>122</v>
      </c>
    </row>
    <row r="108" spans="1:23" x14ac:dyDescent="0.25">
      <c r="A108" s="4" t="s">
        <v>193</v>
      </c>
      <c r="B108" t="s">
        <v>62</v>
      </c>
      <c r="C108">
        <v>9</v>
      </c>
      <c r="D108">
        <f t="shared" si="1"/>
        <v>2</v>
      </c>
      <c r="W108" t="s">
        <v>113</v>
      </c>
    </row>
    <row r="109" spans="1:23" x14ac:dyDescent="0.25">
      <c r="A109" s="4" t="s">
        <v>193</v>
      </c>
      <c r="B109" t="s">
        <v>182</v>
      </c>
      <c r="C109">
        <v>10</v>
      </c>
      <c r="D109">
        <f t="shared" si="1"/>
        <v>2</v>
      </c>
      <c r="W109" t="s">
        <v>127</v>
      </c>
    </row>
    <row r="110" spans="1:23" x14ac:dyDescent="0.25">
      <c r="A110" s="4" t="s">
        <v>193</v>
      </c>
      <c r="B110" t="s">
        <v>62</v>
      </c>
      <c r="C110">
        <v>11</v>
      </c>
      <c r="D110">
        <f t="shared" si="1"/>
        <v>2</v>
      </c>
      <c r="W110" t="s">
        <v>123</v>
      </c>
    </row>
    <row r="111" spans="1:23" x14ac:dyDescent="0.25">
      <c r="A111" s="4" t="s">
        <v>193</v>
      </c>
      <c r="B111" t="s">
        <v>54</v>
      </c>
      <c r="C111">
        <v>12</v>
      </c>
      <c r="D111">
        <f t="shared" si="1"/>
        <v>2</v>
      </c>
      <c r="W111" t="s">
        <v>61</v>
      </c>
    </row>
    <row r="112" spans="1:23" x14ac:dyDescent="0.25">
      <c r="A112" s="4" t="s">
        <v>193</v>
      </c>
      <c r="B112" t="s">
        <v>109</v>
      </c>
      <c r="C112">
        <v>13</v>
      </c>
      <c r="D112">
        <f t="shared" si="1"/>
        <v>2</v>
      </c>
      <c r="W112" t="s">
        <v>69</v>
      </c>
    </row>
    <row r="113" spans="1:23" x14ac:dyDescent="0.25">
      <c r="A113" s="4" t="s">
        <v>193</v>
      </c>
      <c r="B113" t="s">
        <v>20</v>
      </c>
      <c r="C113">
        <v>14</v>
      </c>
      <c r="D113">
        <f t="shared" si="1"/>
        <v>2</v>
      </c>
      <c r="W113" t="s">
        <v>91</v>
      </c>
    </row>
    <row r="114" spans="1:23" x14ac:dyDescent="0.25">
      <c r="A114" s="4" t="s">
        <v>193</v>
      </c>
      <c r="B114" t="s">
        <v>62</v>
      </c>
      <c r="C114">
        <v>15</v>
      </c>
      <c r="D114">
        <f t="shared" si="1"/>
        <v>2</v>
      </c>
      <c r="W114" t="s">
        <v>76</v>
      </c>
    </row>
    <row r="115" spans="1:23" x14ac:dyDescent="0.25">
      <c r="A115" s="4" t="s">
        <v>193</v>
      </c>
      <c r="B115" t="s">
        <v>85</v>
      </c>
      <c r="C115">
        <v>16</v>
      </c>
      <c r="D115">
        <f t="shared" si="1"/>
        <v>2</v>
      </c>
      <c r="W115" t="s">
        <v>109</v>
      </c>
    </row>
    <row r="116" spans="1:23" x14ac:dyDescent="0.25">
      <c r="A116" s="4" t="s">
        <v>138</v>
      </c>
      <c r="B116" t="s">
        <v>66</v>
      </c>
      <c r="C116">
        <v>1</v>
      </c>
      <c r="D116">
        <f t="shared" si="1"/>
        <v>6</v>
      </c>
      <c r="W116" t="s">
        <v>165</v>
      </c>
    </row>
    <row r="117" spans="1:23" x14ac:dyDescent="0.25">
      <c r="A117" s="4" t="s">
        <v>138</v>
      </c>
      <c r="B117" t="s">
        <v>150</v>
      </c>
      <c r="C117">
        <v>2</v>
      </c>
      <c r="D117">
        <f t="shared" si="1"/>
        <v>6</v>
      </c>
      <c r="W117" t="s">
        <v>131</v>
      </c>
    </row>
    <row r="118" spans="1:23" x14ac:dyDescent="0.25">
      <c r="A118" s="4" t="s">
        <v>138</v>
      </c>
      <c r="B118" t="s">
        <v>5</v>
      </c>
      <c r="C118">
        <v>3</v>
      </c>
      <c r="D118">
        <f t="shared" si="1"/>
        <v>6</v>
      </c>
      <c r="W118" t="s">
        <v>131</v>
      </c>
    </row>
    <row r="119" spans="1:23" x14ac:dyDescent="0.25">
      <c r="A119" s="4" t="s">
        <v>138</v>
      </c>
      <c r="B119" t="s">
        <v>19</v>
      </c>
      <c r="C119">
        <v>4</v>
      </c>
      <c r="D119">
        <f t="shared" si="1"/>
        <v>4</v>
      </c>
      <c r="W119" t="s">
        <v>154</v>
      </c>
    </row>
    <row r="120" spans="1:23" x14ac:dyDescent="0.25">
      <c r="A120" s="4" t="s">
        <v>138</v>
      </c>
      <c r="B120" t="s">
        <v>121</v>
      </c>
      <c r="C120">
        <v>5</v>
      </c>
      <c r="D120">
        <f t="shared" si="1"/>
        <v>4</v>
      </c>
      <c r="W120" t="s">
        <v>142</v>
      </c>
    </row>
    <row r="121" spans="1:23" x14ac:dyDescent="0.25">
      <c r="A121" s="4" t="s">
        <v>138</v>
      </c>
      <c r="B121" t="s">
        <v>142</v>
      </c>
      <c r="C121">
        <v>6</v>
      </c>
      <c r="D121">
        <f t="shared" si="1"/>
        <v>4</v>
      </c>
      <c r="W121" t="s">
        <v>143</v>
      </c>
    </row>
    <row r="122" spans="1:23" x14ac:dyDescent="0.25">
      <c r="A122" s="4" t="s">
        <v>138</v>
      </c>
      <c r="B122" t="s">
        <v>164</v>
      </c>
      <c r="C122">
        <v>7</v>
      </c>
      <c r="D122">
        <f t="shared" si="1"/>
        <v>4</v>
      </c>
      <c r="W122" t="s">
        <v>129</v>
      </c>
    </row>
    <row r="123" spans="1:23" x14ac:dyDescent="0.25">
      <c r="A123" s="4" t="s">
        <v>138</v>
      </c>
      <c r="B123" t="s">
        <v>109</v>
      </c>
      <c r="C123">
        <v>8</v>
      </c>
      <c r="D123">
        <f t="shared" si="1"/>
        <v>4</v>
      </c>
      <c r="W123" t="s">
        <v>144</v>
      </c>
    </row>
    <row r="124" spans="1:23" x14ac:dyDescent="0.25">
      <c r="A124" s="4" t="s">
        <v>138</v>
      </c>
      <c r="B124" t="s">
        <v>60</v>
      </c>
      <c r="C124">
        <v>9</v>
      </c>
      <c r="D124">
        <f t="shared" si="1"/>
        <v>2</v>
      </c>
      <c r="W124" t="s">
        <v>155</v>
      </c>
    </row>
    <row r="125" spans="1:23" x14ac:dyDescent="0.25">
      <c r="A125" s="4" t="s">
        <v>138</v>
      </c>
      <c r="B125" t="s">
        <v>44</v>
      </c>
      <c r="C125">
        <v>10</v>
      </c>
      <c r="D125">
        <f t="shared" si="1"/>
        <v>2</v>
      </c>
      <c r="W125" t="s">
        <v>33</v>
      </c>
    </row>
    <row r="126" spans="1:23" x14ac:dyDescent="0.25">
      <c r="A126" s="4" t="s">
        <v>138</v>
      </c>
      <c r="B126" t="s">
        <v>36</v>
      </c>
      <c r="C126">
        <v>11</v>
      </c>
      <c r="D126">
        <f t="shared" si="1"/>
        <v>2</v>
      </c>
      <c r="W126" t="s">
        <v>67</v>
      </c>
    </row>
    <row r="127" spans="1:23" x14ac:dyDescent="0.25">
      <c r="A127" s="4" t="s">
        <v>138</v>
      </c>
      <c r="B127" t="s">
        <v>57</v>
      </c>
      <c r="C127">
        <v>12</v>
      </c>
      <c r="D127">
        <f t="shared" si="1"/>
        <v>2</v>
      </c>
      <c r="W127" t="s">
        <v>83</v>
      </c>
    </row>
    <row r="128" spans="1:23" x14ac:dyDescent="0.25">
      <c r="A128" s="4" t="s">
        <v>138</v>
      </c>
      <c r="B128" t="s">
        <v>30</v>
      </c>
      <c r="C128">
        <v>13</v>
      </c>
      <c r="D128">
        <f t="shared" si="1"/>
        <v>2</v>
      </c>
      <c r="W128" t="s">
        <v>156</v>
      </c>
    </row>
    <row r="129" spans="1:23" x14ac:dyDescent="0.25">
      <c r="A129" s="4" t="s">
        <v>138</v>
      </c>
      <c r="B129" t="s">
        <v>38</v>
      </c>
      <c r="C129">
        <v>14</v>
      </c>
      <c r="D129">
        <f t="shared" si="1"/>
        <v>2</v>
      </c>
      <c r="W129" t="s">
        <v>81</v>
      </c>
    </row>
    <row r="130" spans="1:23" x14ac:dyDescent="0.25">
      <c r="A130" s="4" t="s">
        <v>138</v>
      </c>
      <c r="D130">
        <f t="shared" si="1"/>
        <v>6</v>
      </c>
      <c r="W130" t="s">
        <v>130</v>
      </c>
    </row>
    <row r="131" spans="1:23" x14ac:dyDescent="0.25">
      <c r="A131" s="4" t="s">
        <v>138</v>
      </c>
      <c r="D131">
        <f t="shared" ref="D131:D197" si="2">IF(C131&lt;=3,6,IF(C131&lt;=8,4,IF(C131&lt;=16, 2)))</f>
        <v>6</v>
      </c>
      <c r="W131" t="s">
        <v>115</v>
      </c>
    </row>
    <row r="132" spans="1:23" x14ac:dyDescent="0.25">
      <c r="A132" s="4" t="s">
        <v>149</v>
      </c>
      <c r="B132" t="s">
        <v>56</v>
      </c>
      <c r="C132">
        <v>1</v>
      </c>
      <c r="D132">
        <f t="shared" ref="D132:D146" si="3">IF(C132&lt;=3,6,IF(C132&lt;=8,4,IF(C132&lt;=16, 2)))</f>
        <v>6</v>
      </c>
      <c r="W132" t="s">
        <v>124</v>
      </c>
    </row>
    <row r="133" spans="1:23" x14ac:dyDescent="0.25">
      <c r="A133" s="4" t="s">
        <v>149</v>
      </c>
      <c r="B133" t="s">
        <v>18</v>
      </c>
      <c r="C133">
        <v>2</v>
      </c>
      <c r="D133">
        <f t="shared" si="3"/>
        <v>6</v>
      </c>
      <c r="W133" t="s">
        <v>157</v>
      </c>
    </row>
    <row r="134" spans="1:23" x14ac:dyDescent="0.25">
      <c r="A134" s="4" t="s">
        <v>149</v>
      </c>
      <c r="B134" t="s">
        <v>121</v>
      </c>
      <c r="C134">
        <v>3</v>
      </c>
      <c r="D134">
        <f t="shared" si="3"/>
        <v>6</v>
      </c>
      <c r="W134" t="s">
        <v>114</v>
      </c>
    </row>
    <row r="135" spans="1:23" x14ac:dyDescent="0.25">
      <c r="A135" s="4" t="s">
        <v>149</v>
      </c>
      <c r="B135" t="s">
        <v>63</v>
      </c>
      <c r="C135">
        <v>4</v>
      </c>
      <c r="D135">
        <f t="shared" si="3"/>
        <v>4</v>
      </c>
      <c r="W135" t="s">
        <v>125</v>
      </c>
    </row>
    <row r="136" spans="1:23" x14ac:dyDescent="0.25">
      <c r="A136" s="4" t="s">
        <v>149</v>
      </c>
      <c r="B136" t="s">
        <v>176</v>
      </c>
      <c r="C136">
        <v>5</v>
      </c>
      <c r="D136">
        <f t="shared" si="3"/>
        <v>4</v>
      </c>
      <c r="W136" t="s">
        <v>57</v>
      </c>
    </row>
    <row r="137" spans="1:23" x14ac:dyDescent="0.25">
      <c r="A137" s="4" t="s">
        <v>149</v>
      </c>
      <c r="B137" t="s">
        <v>119</v>
      </c>
      <c r="C137">
        <v>6</v>
      </c>
      <c r="D137">
        <f t="shared" si="3"/>
        <v>4</v>
      </c>
      <c r="W137" t="s">
        <v>161</v>
      </c>
    </row>
    <row r="138" spans="1:23" x14ac:dyDescent="0.25">
      <c r="A138" s="4" t="s">
        <v>149</v>
      </c>
      <c r="B138" t="s">
        <v>91</v>
      </c>
      <c r="C138">
        <v>7</v>
      </c>
      <c r="D138">
        <f t="shared" si="3"/>
        <v>4</v>
      </c>
      <c r="W138" t="s">
        <v>145</v>
      </c>
    </row>
    <row r="139" spans="1:23" x14ac:dyDescent="0.25">
      <c r="A139" s="4" t="s">
        <v>149</v>
      </c>
      <c r="B139" t="s">
        <v>154</v>
      </c>
      <c r="C139">
        <v>8</v>
      </c>
      <c r="D139">
        <f t="shared" si="3"/>
        <v>4</v>
      </c>
      <c r="W139" t="s">
        <v>158</v>
      </c>
    </row>
    <row r="140" spans="1:23" x14ac:dyDescent="0.25">
      <c r="A140" s="4" t="s">
        <v>149</v>
      </c>
      <c r="B140" t="s">
        <v>119</v>
      </c>
      <c r="C140">
        <v>9</v>
      </c>
      <c r="D140">
        <f t="shared" si="3"/>
        <v>2</v>
      </c>
      <c r="W140" t="s">
        <v>146</v>
      </c>
    </row>
    <row r="141" spans="1:23" x14ac:dyDescent="0.25">
      <c r="A141" s="4" t="s">
        <v>149</v>
      </c>
      <c r="B141" t="s">
        <v>119</v>
      </c>
      <c r="C141">
        <v>10</v>
      </c>
      <c r="D141">
        <f t="shared" si="3"/>
        <v>2</v>
      </c>
      <c r="W141" t="s">
        <v>147</v>
      </c>
    </row>
    <row r="142" spans="1:23" x14ac:dyDescent="0.25">
      <c r="A142" s="4" t="s">
        <v>149</v>
      </c>
      <c r="B142" t="s">
        <v>56</v>
      </c>
      <c r="C142">
        <v>11</v>
      </c>
      <c r="D142">
        <f t="shared" si="3"/>
        <v>2</v>
      </c>
      <c r="W142" t="s">
        <v>159</v>
      </c>
    </row>
    <row r="143" spans="1:23" x14ac:dyDescent="0.25">
      <c r="A143" s="4" t="s">
        <v>149</v>
      </c>
      <c r="B143" t="s">
        <v>41</v>
      </c>
      <c r="C143">
        <v>12</v>
      </c>
      <c r="D143">
        <f t="shared" si="3"/>
        <v>2</v>
      </c>
      <c r="W143" t="s">
        <v>6</v>
      </c>
    </row>
    <row r="144" spans="1:23" x14ac:dyDescent="0.25">
      <c r="A144" s="4" t="s">
        <v>149</v>
      </c>
      <c r="B144" t="s">
        <v>55</v>
      </c>
      <c r="C144">
        <v>13</v>
      </c>
      <c r="D144">
        <f t="shared" si="3"/>
        <v>2</v>
      </c>
      <c r="W144" t="s">
        <v>24</v>
      </c>
    </row>
    <row r="145" spans="1:23" x14ac:dyDescent="0.25">
      <c r="A145" s="4" t="s">
        <v>149</v>
      </c>
      <c r="D145">
        <f t="shared" si="3"/>
        <v>6</v>
      </c>
    </row>
    <row r="146" spans="1:23" x14ac:dyDescent="0.25">
      <c r="A146" s="4" t="s">
        <v>149</v>
      </c>
      <c r="D146">
        <f t="shared" si="3"/>
        <v>6</v>
      </c>
    </row>
    <row r="147" spans="1:23" x14ac:dyDescent="0.25">
      <c r="A147" s="4" t="s">
        <v>149</v>
      </c>
      <c r="D147">
        <f t="shared" si="2"/>
        <v>6</v>
      </c>
      <c r="W147" t="s">
        <v>117</v>
      </c>
    </row>
    <row r="148" spans="1:23" x14ac:dyDescent="0.25">
      <c r="A148" s="4" t="s">
        <v>163</v>
      </c>
      <c r="B148" t="s">
        <v>129</v>
      </c>
      <c r="C148">
        <v>1</v>
      </c>
      <c r="D148">
        <f t="shared" si="2"/>
        <v>6</v>
      </c>
      <c r="W148" t="s">
        <v>162</v>
      </c>
    </row>
    <row r="149" spans="1:23" x14ac:dyDescent="0.25">
      <c r="A149" s="4" t="s">
        <v>163</v>
      </c>
      <c r="B149" t="s">
        <v>55</v>
      </c>
      <c r="C149">
        <v>2</v>
      </c>
      <c r="D149">
        <f t="shared" si="2"/>
        <v>6</v>
      </c>
      <c r="W149" t="s">
        <v>95</v>
      </c>
    </row>
    <row r="150" spans="1:23" x14ac:dyDescent="0.25">
      <c r="A150" s="4" t="s">
        <v>163</v>
      </c>
      <c r="B150" t="s">
        <v>19</v>
      </c>
      <c r="C150">
        <v>3</v>
      </c>
      <c r="D150">
        <f t="shared" si="2"/>
        <v>6</v>
      </c>
      <c r="W150" t="s">
        <v>164</v>
      </c>
    </row>
    <row r="151" spans="1:23" x14ac:dyDescent="0.25">
      <c r="A151" s="4" t="s">
        <v>163</v>
      </c>
      <c r="B151" t="s">
        <v>67</v>
      </c>
      <c r="C151">
        <v>4</v>
      </c>
      <c r="D151">
        <f t="shared" si="2"/>
        <v>4</v>
      </c>
      <c r="W151" t="s">
        <v>160</v>
      </c>
    </row>
    <row r="152" spans="1:23" x14ac:dyDescent="0.25">
      <c r="A152" s="4" t="s">
        <v>163</v>
      </c>
      <c r="B152" t="s">
        <v>59</v>
      </c>
      <c r="C152">
        <v>5</v>
      </c>
      <c r="D152">
        <f t="shared" si="2"/>
        <v>4</v>
      </c>
      <c r="W152" t="s">
        <v>79</v>
      </c>
    </row>
    <row r="153" spans="1:23" x14ac:dyDescent="0.25">
      <c r="A153" s="4" t="s">
        <v>163</v>
      </c>
      <c r="B153" t="s">
        <v>161</v>
      </c>
      <c r="C153">
        <v>6</v>
      </c>
      <c r="D153">
        <f t="shared" si="2"/>
        <v>4</v>
      </c>
      <c r="W153" t="s">
        <v>121</v>
      </c>
    </row>
    <row r="154" spans="1:23" x14ac:dyDescent="0.25">
      <c r="A154" s="4" t="s">
        <v>163</v>
      </c>
      <c r="B154" t="s">
        <v>44</v>
      </c>
      <c r="C154">
        <v>7</v>
      </c>
      <c r="D154">
        <f t="shared" si="2"/>
        <v>4</v>
      </c>
      <c r="W154" t="s">
        <v>182</v>
      </c>
    </row>
    <row r="155" spans="1:23" x14ac:dyDescent="0.25">
      <c r="A155" s="4" t="s">
        <v>163</v>
      </c>
      <c r="B155" t="s">
        <v>143</v>
      </c>
      <c r="C155">
        <v>8</v>
      </c>
      <c r="D155">
        <f t="shared" si="2"/>
        <v>4</v>
      </c>
      <c r="W155" t="s">
        <v>166</v>
      </c>
    </row>
    <row r="156" spans="1:23" x14ac:dyDescent="0.25">
      <c r="A156" s="4" t="s">
        <v>163</v>
      </c>
      <c r="B156" t="s">
        <v>117</v>
      </c>
      <c r="C156">
        <v>9</v>
      </c>
      <c r="D156">
        <f t="shared" si="2"/>
        <v>2</v>
      </c>
      <c r="W156" t="s">
        <v>4</v>
      </c>
    </row>
    <row r="157" spans="1:23" x14ac:dyDescent="0.25">
      <c r="A157" s="4" t="s">
        <v>163</v>
      </c>
      <c r="B157" t="s">
        <v>122</v>
      </c>
      <c r="C157">
        <v>10</v>
      </c>
      <c r="D157">
        <f t="shared" si="2"/>
        <v>2</v>
      </c>
      <c r="W157" t="s">
        <v>167</v>
      </c>
    </row>
    <row r="158" spans="1:23" x14ac:dyDescent="0.25">
      <c r="A158" s="4" t="s">
        <v>163</v>
      </c>
      <c r="B158" t="s">
        <v>61</v>
      </c>
      <c r="C158">
        <v>11</v>
      </c>
      <c r="D158">
        <f t="shared" si="2"/>
        <v>2</v>
      </c>
      <c r="W158" t="s">
        <v>168</v>
      </c>
    </row>
    <row r="159" spans="1:23" x14ac:dyDescent="0.25">
      <c r="A159" s="4" t="s">
        <v>163</v>
      </c>
      <c r="B159" t="s">
        <v>31</v>
      </c>
      <c r="C159">
        <v>12</v>
      </c>
      <c r="D159">
        <f t="shared" si="2"/>
        <v>2</v>
      </c>
      <c r="W159" t="s">
        <v>169</v>
      </c>
    </row>
    <row r="160" spans="1:23" x14ac:dyDescent="0.25">
      <c r="A160" s="4" t="s">
        <v>163</v>
      </c>
      <c r="B160" t="s">
        <v>19</v>
      </c>
      <c r="C160">
        <v>13</v>
      </c>
      <c r="D160">
        <f t="shared" si="2"/>
        <v>2</v>
      </c>
      <c r="W160" t="s">
        <v>41</v>
      </c>
    </row>
    <row r="161" spans="1:23" x14ac:dyDescent="0.25">
      <c r="A161" s="4" t="s">
        <v>163</v>
      </c>
      <c r="B161" t="s">
        <v>153</v>
      </c>
      <c r="C161">
        <v>14</v>
      </c>
      <c r="D161">
        <f t="shared" si="2"/>
        <v>2</v>
      </c>
      <c r="W161" t="s">
        <v>170</v>
      </c>
    </row>
    <row r="162" spans="1:23" x14ac:dyDescent="0.25">
      <c r="A162" s="4" t="s">
        <v>163</v>
      </c>
      <c r="B162" t="s">
        <v>46</v>
      </c>
      <c r="C162">
        <v>15</v>
      </c>
      <c r="D162">
        <f t="shared" si="2"/>
        <v>2</v>
      </c>
      <c r="W162" t="s">
        <v>171</v>
      </c>
    </row>
    <row r="163" spans="1:23" x14ac:dyDescent="0.25">
      <c r="A163" s="4" t="s">
        <v>163</v>
      </c>
      <c r="B163" t="s">
        <v>136</v>
      </c>
      <c r="C163">
        <v>16</v>
      </c>
      <c r="D163">
        <f t="shared" si="2"/>
        <v>2</v>
      </c>
      <c r="W163" t="s">
        <v>88</v>
      </c>
    </row>
    <row r="164" spans="1:23" x14ac:dyDescent="0.25">
      <c r="A164" s="4" t="s">
        <v>172</v>
      </c>
      <c r="B164" t="s">
        <v>129</v>
      </c>
      <c r="C164">
        <v>1</v>
      </c>
      <c r="D164">
        <f t="shared" si="2"/>
        <v>6</v>
      </c>
      <c r="W164" t="s">
        <v>55</v>
      </c>
    </row>
    <row r="165" spans="1:23" x14ac:dyDescent="0.25">
      <c r="A165" s="4" t="s">
        <v>172</v>
      </c>
      <c r="B165" t="s">
        <v>19</v>
      </c>
      <c r="C165">
        <v>2</v>
      </c>
      <c r="D165">
        <f t="shared" si="2"/>
        <v>6</v>
      </c>
      <c r="W165" t="s">
        <v>36</v>
      </c>
    </row>
    <row r="166" spans="1:23" x14ac:dyDescent="0.25">
      <c r="A166" s="4" t="s">
        <v>172</v>
      </c>
      <c r="B166" t="s">
        <v>55</v>
      </c>
      <c r="C166">
        <v>3</v>
      </c>
      <c r="D166">
        <f t="shared" si="2"/>
        <v>6</v>
      </c>
      <c r="W166" t="s">
        <v>21</v>
      </c>
    </row>
    <row r="167" spans="1:23" x14ac:dyDescent="0.25">
      <c r="A167" s="4" t="s">
        <v>172</v>
      </c>
      <c r="B167" t="s">
        <v>44</v>
      </c>
      <c r="C167">
        <v>4</v>
      </c>
      <c r="D167">
        <f t="shared" si="2"/>
        <v>4</v>
      </c>
      <c r="W167" t="s">
        <v>173</v>
      </c>
    </row>
    <row r="168" spans="1:23" x14ac:dyDescent="0.25">
      <c r="A168" s="4" t="s">
        <v>172</v>
      </c>
      <c r="B168" t="s">
        <v>59</v>
      </c>
      <c r="C168">
        <v>5</v>
      </c>
      <c r="D168">
        <f t="shared" si="2"/>
        <v>4</v>
      </c>
      <c r="W168" t="s">
        <v>11</v>
      </c>
    </row>
    <row r="169" spans="1:23" x14ac:dyDescent="0.25">
      <c r="A169" s="4" t="s">
        <v>172</v>
      </c>
      <c r="B169" t="s">
        <v>61</v>
      </c>
      <c r="C169">
        <v>6</v>
      </c>
      <c r="D169">
        <f t="shared" si="2"/>
        <v>4</v>
      </c>
      <c r="W169" t="s">
        <v>174</v>
      </c>
    </row>
    <row r="170" spans="1:23" x14ac:dyDescent="0.25">
      <c r="A170" s="4" t="s">
        <v>172</v>
      </c>
      <c r="B170" t="s">
        <v>141</v>
      </c>
      <c r="C170">
        <v>7</v>
      </c>
      <c r="D170">
        <f t="shared" si="2"/>
        <v>4</v>
      </c>
      <c r="W170" t="s">
        <v>178</v>
      </c>
    </row>
    <row r="171" spans="1:23" x14ac:dyDescent="0.25">
      <c r="A171" s="4" t="s">
        <v>172</v>
      </c>
      <c r="B171" t="s">
        <v>19</v>
      </c>
      <c r="C171">
        <v>8</v>
      </c>
      <c r="D171">
        <f t="shared" si="2"/>
        <v>4</v>
      </c>
      <c r="W171" t="s">
        <v>175</v>
      </c>
    </row>
    <row r="172" spans="1:23" x14ac:dyDescent="0.25">
      <c r="A172" s="4" t="s">
        <v>172</v>
      </c>
      <c r="B172" t="s">
        <v>156</v>
      </c>
      <c r="C172">
        <v>9</v>
      </c>
      <c r="D172">
        <f t="shared" si="2"/>
        <v>2</v>
      </c>
      <c r="W172" t="s">
        <v>176</v>
      </c>
    </row>
    <row r="173" spans="1:23" x14ac:dyDescent="0.25">
      <c r="A173" s="4" t="s">
        <v>172</v>
      </c>
      <c r="B173" t="s">
        <v>33</v>
      </c>
      <c r="C173">
        <v>10</v>
      </c>
      <c r="D173">
        <f t="shared" si="2"/>
        <v>2</v>
      </c>
      <c r="W173" t="s">
        <v>177</v>
      </c>
    </row>
    <row r="174" spans="1:23" x14ac:dyDescent="0.25">
      <c r="A174" s="4" t="s">
        <v>172</v>
      </c>
      <c r="B174" t="s">
        <v>121</v>
      </c>
      <c r="C174">
        <v>11</v>
      </c>
      <c r="D174">
        <f t="shared" si="2"/>
        <v>2</v>
      </c>
      <c r="W174" t="s">
        <v>49</v>
      </c>
    </row>
    <row r="175" spans="1:23" x14ac:dyDescent="0.25">
      <c r="A175" s="4" t="s">
        <v>172</v>
      </c>
      <c r="B175" t="s">
        <v>162</v>
      </c>
      <c r="C175">
        <v>12</v>
      </c>
      <c r="D175">
        <f t="shared" si="2"/>
        <v>2</v>
      </c>
      <c r="W175" t="s">
        <v>15</v>
      </c>
    </row>
    <row r="176" spans="1:23" x14ac:dyDescent="0.25">
      <c r="A176" s="4" t="s">
        <v>172</v>
      </c>
      <c r="B176" t="s">
        <v>44</v>
      </c>
      <c r="C176">
        <v>13</v>
      </c>
      <c r="D176">
        <f t="shared" si="2"/>
        <v>2</v>
      </c>
      <c r="W176" t="s">
        <v>126</v>
      </c>
    </row>
    <row r="177" spans="1:23" x14ac:dyDescent="0.25">
      <c r="A177" s="4" t="s">
        <v>172</v>
      </c>
      <c r="B177" t="s">
        <v>58</v>
      </c>
      <c r="C177">
        <v>14</v>
      </c>
      <c r="D177">
        <f t="shared" si="2"/>
        <v>2</v>
      </c>
      <c r="W177" t="s">
        <v>141</v>
      </c>
    </row>
    <row r="178" spans="1:23" x14ac:dyDescent="0.25">
      <c r="A178" s="4" t="s">
        <v>172</v>
      </c>
      <c r="B178" t="s">
        <v>101</v>
      </c>
      <c r="C178">
        <v>15</v>
      </c>
      <c r="D178">
        <f t="shared" si="2"/>
        <v>2</v>
      </c>
      <c r="W178" t="s">
        <v>179</v>
      </c>
    </row>
    <row r="179" spans="1:23" x14ac:dyDescent="0.25">
      <c r="A179" s="4" t="s">
        <v>172</v>
      </c>
      <c r="B179" t="s">
        <v>43</v>
      </c>
      <c r="C179">
        <v>16</v>
      </c>
      <c r="D179">
        <f t="shared" si="2"/>
        <v>2</v>
      </c>
      <c r="W179" t="s">
        <v>180</v>
      </c>
    </row>
    <row r="180" spans="1:23" x14ac:dyDescent="0.25">
      <c r="A180" s="4" t="s">
        <v>181</v>
      </c>
      <c r="B180" t="s">
        <v>19</v>
      </c>
      <c r="C180">
        <v>1</v>
      </c>
      <c r="D180">
        <f t="shared" si="2"/>
        <v>6</v>
      </c>
    </row>
    <row r="181" spans="1:23" x14ac:dyDescent="0.25">
      <c r="A181" s="4" t="s">
        <v>181</v>
      </c>
      <c r="B181" t="s">
        <v>101</v>
      </c>
      <c r="C181">
        <v>2</v>
      </c>
      <c r="D181">
        <f t="shared" si="2"/>
        <v>6</v>
      </c>
    </row>
    <row r="182" spans="1:23" x14ac:dyDescent="0.25">
      <c r="A182" s="4" t="s">
        <v>181</v>
      </c>
      <c r="B182" t="s">
        <v>11</v>
      </c>
      <c r="C182">
        <v>3</v>
      </c>
      <c r="D182">
        <f t="shared" si="2"/>
        <v>6</v>
      </c>
    </row>
    <row r="183" spans="1:23" x14ac:dyDescent="0.25">
      <c r="A183" s="4" t="s">
        <v>181</v>
      </c>
      <c r="B183" t="s">
        <v>81</v>
      </c>
      <c r="C183">
        <v>4</v>
      </c>
      <c r="D183">
        <f t="shared" si="2"/>
        <v>4</v>
      </c>
    </row>
    <row r="184" spans="1:23" x14ac:dyDescent="0.25">
      <c r="A184" s="4" t="s">
        <v>181</v>
      </c>
      <c r="B184" t="s">
        <v>90</v>
      </c>
      <c r="C184">
        <v>5</v>
      </c>
      <c r="D184">
        <f t="shared" si="2"/>
        <v>4</v>
      </c>
    </row>
    <row r="185" spans="1:23" x14ac:dyDescent="0.25">
      <c r="A185" s="4" t="s">
        <v>181</v>
      </c>
      <c r="B185" t="s">
        <v>164</v>
      </c>
      <c r="C185">
        <v>6</v>
      </c>
      <c r="D185">
        <f t="shared" si="2"/>
        <v>4</v>
      </c>
    </row>
    <row r="186" spans="1:23" x14ac:dyDescent="0.25">
      <c r="A186" s="4" t="s">
        <v>181</v>
      </c>
      <c r="B186" t="s">
        <v>27</v>
      </c>
      <c r="C186">
        <v>7</v>
      </c>
      <c r="D186">
        <f t="shared" si="2"/>
        <v>4</v>
      </c>
    </row>
    <row r="187" spans="1:23" x14ac:dyDescent="0.25">
      <c r="A187" s="4" t="s">
        <v>181</v>
      </c>
      <c r="B187" t="s">
        <v>109</v>
      </c>
      <c r="C187">
        <v>8</v>
      </c>
      <c r="D187">
        <f>IF(C187&lt;=3,6,IF(C187&lt;=8,2.5,IF(C187&lt;=16, 2)))</f>
        <v>2.5</v>
      </c>
    </row>
    <row r="188" spans="1:23" x14ac:dyDescent="0.25">
      <c r="A188" s="4" t="s">
        <v>181</v>
      </c>
      <c r="B188" t="s">
        <v>81</v>
      </c>
      <c r="C188">
        <v>8</v>
      </c>
      <c r="D188">
        <f t="shared" ref="D188:D191" si="4">IF(C188&lt;=3,6,IF(C188&lt;=8,2.5,IF(C188&lt;=16, 2)))</f>
        <v>2.5</v>
      </c>
    </row>
    <row r="189" spans="1:23" x14ac:dyDescent="0.25">
      <c r="A189" s="4" t="s">
        <v>181</v>
      </c>
      <c r="B189" t="s">
        <v>151</v>
      </c>
      <c r="C189">
        <v>8</v>
      </c>
      <c r="D189">
        <f t="shared" si="4"/>
        <v>2.5</v>
      </c>
    </row>
    <row r="190" spans="1:23" x14ac:dyDescent="0.25">
      <c r="A190" s="4" t="s">
        <v>181</v>
      </c>
      <c r="B190" t="s">
        <v>31</v>
      </c>
      <c r="C190">
        <v>8</v>
      </c>
      <c r="D190">
        <f t="shared" si="4"/>
        <v>2.5</v>
      </c>
    </row>
    <row r="191" spans="1:23" x14ac:dyDescent="0.25">
      <c r="A191" s="4" t="s">
        <v>181</v>
      </c>
      <c r="B191" t="s">
        <v>48</v>
      </c>
      <c r="C191">
        <v>12</v>
      </c>
      <c r="D191">
        <f t="shared" si="4"/>
        <v>2</v>
      </c>
    </row>
    <row r="192" spans="1:23" x14ac:dyDescent="0.25">
      <c r="A192" s="4" t="s">
        <v>181</v>
      </c>
      <c r="B192" t="s">
        <v>142</v>
      </c>
      <c r="C192">
        <v>13</v>
      </c>
      <c r="D192">
        <f>IF(C192&lt;=3,6,IF(C192&lt;=8,4,IF(C192&lt;=16, 1.6)))</f>
        <v>1.6</v>
      </c>
    </row>
    <row r="193" spans="1:5" x14ac:dyDescent="0.25">
      <c r="A193" s="4" t="s">
        <v>181</v>
      </c>
      <c r="B193" t="s">
        <v>105</v>
      </c>
      <c r="C193">
        <v>13</v>
      </c>
      <c r="D193">
        <f t="shared" ref="D193:D196" si="5">IF(C193&lt;=3,6,IF(C193&lt;=8,4,IF(C193&lt;=16, 1.6)))</f>
        <v>1.6</v>
      </c>
    </row>
    <row r="194" spans="1:5" x14ac:dyDescent="0.25">
      <c r="A194" s="4" t="s">
        <v>181</v>
      </c>
      <c r="B194" t="s">
        <v>124</v>
      </c>
      <c r="C194">
        <v>13</v>
      </c>
      <c r="D194">
        <f t="shared" si="5"/>
        <v>1.6</v>
      </c>
    </row>
    <row r="195" spans="1:5" x14ac:dyDescent="0.25">
      <c r="A195" s="4" t="s">
        <v>181</v>
      </c>
      <c r="B195" t="s">
        <v>101</v>
      </c>
      <c r="C195">
        <v>13</v>
      </c>
      <c r="D195">
        <f t="shared" si="5"/>
        <v>1.6</v>
      </c>
    </row>
    <row r="196" spans="1:5" x14ac:dyDescent="0.25">
      <c r="A196" s="4" t="s">
        <v>181</v>
      </c>
      <c r="B196" t="s">
        <v>30</v>
      </c>
      <c r="C196">
        <v>13</v>
      </c>
      <c r="D196">
        <f t="shared" si="5"/>
        <v>1.6</v>
      </c>
    </row>
    <row r="197" spans="1:5" x14ac:dyDescent="0.25">
      <c r="A197" s="4" t="s">
        <v>183</v>
      </c>
      <c r="B197" t="s">
        <v>7</v>
      </c>
      <c r="C197">
        <v>1</v>
      </c>
      <c r="D197">
        <f t="shared" si="2"/>
        <v>6</v>
      </c>
    </row>
    <row r="198" spans="1:5" x14ac:dyDescent="0.25">
      <c r="A198" s="4" t="s">
        <v>183</v>
      </c>
      <c r="B198" t="s">
        <v>170</v>
      </c>
      <c r="C198">
        <v>2</v>
      </c>
      <c r="D198">
        <f t="shared" ref="D198:D261" si="6">IF(C198&lt;=3,6,IF(C198&lt;=8,4,IF(C198&lt;=16, 2)))</f>
        <v>6</v>
      </c>
    </row>
    <row r="199" spans="1:5" x14ac:dyDescent="0.25">
      <c r="A199" s="4" t="s">
        <v>183</v>
      </c>
      <c r="B199" t="s">
        <v>54</v>
      </c>
      <c r="C199">
        <v>3</v>
      </c>
      <c r="D199">
        <f t="shared" si="6"/>
        <v>6</v>
      </c>
    </row>
    <row r="200" spans="1:5" x14ac:dyDescent="0.25">
      <c r="A200" s="4" t="s">
        <v>183</v>
      </c>
      <c r="B200" t="s">
        <v>54</v>
      </c>
      <c r="C200">
        <v>4</v>
      </c>
      <c r="D200">
        <f t="shared" si="6"/>
        <v>4</v>
      </c>
    </row>
    <row r="201" spans="1:5" x14ac:dyDescent="0.25">
      <c r="A201" s="4" t="s">
        <v>183</v>
      </c>
      <c r="B201" t="s">
        <v>31</v>
      </c>
      <c r="C201">
        <v>5</v>
      </c>
      <c r="D201">
        <f t="shared" si="6"/>
        <v>4</v>
      </c>
    </row>
    <row r="202" spans="1:5" x14ac:dyDescent="0.25">
      <c r="A202" s="4" t="s">
        <v>183</v>
      </c>
      <c r="B202" t="s">
        <v>67</v>
      </c>
      <c r="C202">
        <v>6</v>
      </c>
      <c r="D202">
        <f t="shared" si="6"/>
        <v>4</v>
      </c>
    </row>
    <row r="203" spans="1:5" x14ac:dyDescent="0.25">
      <c r="A203" s="4" t="s">
        <v>183</v>
      </c>
      <c r="B203" t="s">
        <v>36</v>
      </c>
      <c r="C203">
        <v>7</v>
      </c>
      <c r="D203">
        <f t="shared" si="6"/>
        <v>4</v>
      </c>
    </row>
    <row r="204" spans="1:5" x14ac:dyDescent="0.25">
      <c r="A204" s="4" t="s">
        <v>183</v>
      </c>
      <c r="B204" t="s">
        <v>67</v>
      </c>
      <c r="C204">
        <v>8</v>
      </c>
      <c r="D204">
        <f>IF(C204&lt;=3,6,IF(C204&lt;=8,3,IF(C204&lt;=16, 2)))</f>
        <v>3</v>
      </c>
    </row>
    <row r="205" spans="1:5" x14ac:dyDescent="0.25">
      <c r="A205" s="4" t="s">
        <v>183</v>
      </c>
      <c r="B205" t="s">
        <v>54</v>
      </c>
      <c r="C205">
        <v>8</v>
      </c>
      <c r="D205">
        <f>IF(C205&lt;=3,6,IF(C205&lt;=8,3,IF(C205&lt;=16, 2)))</f>
        <v>3</v>
      </c>
      <c r="E205" s="21"/>
    </row>
    <row r="206" spans="1:5" x14ac:dyDescent="0.25">
      <c r="A206" s="4" t="s">
        <v>183</v>
      </c>
      <c r="B206" t="s">
        <v>7</v>
      </c>
      <c r="C206">
        <v>10</v>
      </c>
      <c r="D206">
        <f t="shared" si="6"/>
        <v>2</v>
      </c>
    </row>
    <row r="207" spans="1:5" x14ac:dyDescent="0.25">
      <c r="A207" s="4" t="s">
        <v>183</v>
      </c>
      <c r="B207" t="s">
        <v>54</v>
      </c>
      <c r="C207">
        <v>11</v>
      </c>
      <c r="D207">
        <f t="shared" si="6"/>
        <v>2</v>
      </c>
    </row>
    <row r="208" spans="1:5" x14ac:dyDescent="0.25">
      <c r="A208" s="4" t="s">
        <v>183</v>
      </c>
      <c r="B208" t="s">
        <v>142</v>
      </c>
      <c r="C208">
        <v>12</v>
      </c>
      <c r="D208">
        <f t="shared" si="6"/>
        <v>2</v>
      </c>
    </row>
    <row r="209" spans="1:4" x14ac:dyDescent="0.25">
      <c r="A209" s="4" t="s">
        <v>183</v>
      </c>
      <c r="D209">
        <f t="shared" si="6"/>
        <v>6</v>
      </c>
    </row>
    <row r="210" spans="1:4" x14ac:dyDescent="0.25">
      <c r="A210" s="4" t="s">
        <v>183</v>
      </c>
      <c r="D210">
        <f t="shared" si="6"/>
        <v>6</v>
      </c>
    </row>
    <row r="211" spans="1:4" x14ac:dyDescent="0.25">
      <c r="A211" s="4" t="s">
        <v>183</v>
      </c>
      <c r="D211">
        <f t="shared" si="6"/>
        <v>6</v>
      </c>
    </row>
    <row r="212" spans="1:4" x14ac:dyDescent="0.25">
      <c r="A212" s="4" t="s">
        <v>183</v>
      </c>
      <c r="D212">
        <f t="shared" si="6"/>
        <v>6</v>
      </c>
    </row>
    <row r="213" spans="1:4" x14ac:dyDescent="0.25">
      <c r="A213" s="4" t="s">
        <v>184</v>
      </c>
      <c r="B213" t="s">
        <v>93</v>
      </c>
      <c r="C213">
        <v>1</v>
      </c>
      <c r="D213">
        <f t="shared" si="6"/>
        <v>6</v>
      </c>
    </row>
    <row r="214" spans="1:4" x14ac:dyDescent="0.25">
      <c r="A214" s="4" t="s">
        <v>184</v>
      </c>
      <c r="B214" t="s">
        <v>68</v>
      </c>
      <c r="C214">
        <v>2</v>
      </c>
      <c r="D214">
        <f t="shared" si="6"/>
        <v>6</v>
      </c>
    </row>
    <row r="215" spans="1:4" x14ac:dyDescent="0.25">
      <c r="A215" s="4" t="s">
        <v>184</v>
      </c>
      <c r="B215" t="s">
        <v>118</v>
      </c>
      <c r="C215">
        <v>3</v>
      </c>
      <c r="D215">
        <f t="shared" si="6"/>
        <v>6</v>
      </c>
    </row>
    <row r="216" spans="1:4" x14ac:dyDescent="0.25">
      <c r="A216" s="4" t="s">
        <v>184</v>
      </c>
      <c r="B216" t="s">
        <v>44</v>
      </c>
      <c r="C216">
        <v>4</v>
      </c>
      <c r="D216">
        <f t="shared" si="6"/>
        <v>4</v>
      </c>
    </row>
    <row r="217" spans="1:4" x14ac:dyDescent="0.25">
      <c r="A217" s="4" t="s">
        <v>184</v>
      </c>
      <c r="B217" t="s">
        <v>125</v>
      </c>
      <c r="C217">
        <v>5</v>
      </c>
      <c r="D217">
        <f t="shared" si="6"/>
        <v>4</v>
      </c>
    </row>
    <row r="218" spans="1:4" x14ac:dyDescent="0.25">
      <c r="A218" s="4" t="s">
        <v>184</v>
      </c>
      <c r="B218" t="s">
        <v>122</v>
      </c>
      <c r="C218">
        <v>6</v>
      </c>
      <c r="D218">
        <f t="shared" si="6"/>
        <v>4</v>
      </c>
    </row>
    <row r="219" spans="1:4" x14ac:dyDescent="0.25">
      <c r="A219" s="4" t="s">
        <v>184</v>
      </c>
      <c r="B219" t="s">
        <v>54</v>
      </c>
      <c r="C219">
        <v>7</v>
      </c>
      <c r="D219">
        <f t="shared" si="6"/>
        <v>4</v>
      </c>
    </row>
    <row r="220" spans="1:4" x14ac:dyDescent="0.25">
      <c r="A220" s="4" t="s">
        <v>184</v>
      </c>
      <c r="B220" t="s">
        <v>14</v>
      </c>
      <c r="C220">
        <v>8</v>
      </c>
      <c r="D220">
        <f t="shared" si="6"/>
        <v>4</v>
      </c>
    </row>
    <row r="221" spans="1:4" x14ac:dyDescent="0.25">
      <c r="A221" s="4" t="s">
        <v>184</v>
      </c>
      <c r="B221" t="s">
        <v>44</v>
      </c>
      <c r="C221">
        <v>9</v>
      </c>
      <c r="D221">
        <f t="shared" si="6"/>
        <v>2</v>
      </c>
    </row>
    <row r="222" spans="1:4" x14ac:dyDescent="0.25">
      <c r="A222" s="4" t="s">
        <v>184</v>
      </c>
      <c r="B222" t="s">
        <v>97</v>
      </c>
      <c r="C222">
        <v>10</v>
      </c>
      <c r="D222">
        <f t="shared" si="6"/>
        <v>2</v>
      </c>
    </row>
    <row r="223" spans="1:4" x14ac:dyDescent="0.25">
      <c r="A223" s="4" t="s">
        <v>184</v>
      </c>
      <c r="B223" t="s">
        <v>45</v>
      </c>
      <c r="C223">
        <v>11</v>
      </c>
      <c r="D223">
        <f t="shared" si="6"/>
        <v>2</v>
      </c>
    </row>
    <row r="224" spans="1:4" x14ac:dyDescent="0.25">
      <c r="A224" s="4" t="s">
        <v>184</v>
      </c>
      <c r="B224" t="s">
        <v>48</v>
      </c>
      <c r="C224">
        <v>12</v>
      </c>
      <c r="D224">
        <f t="shared" si="6"/>
        <v>2</v>
      </c>
    </row>
    <row r="225" spans="1:4" x14ac:dyDescent="0.25">
      <c r="A225" s="4" t="s">
        <v>184</v>
      </c>
      <c r="B225" t="s">
        <v>154</v>
      </c>
      <c r="C225">
        <v>13</v>
      </c>
      <c r="D225">
        <f t="shared" si="6"/>
        <v>2</v>
      </c>
    </row>
    <row r="226" spans="1:4" x14ac:dyDescent="0.25">
      <c r="A226" s="4" t="s">
        <v>184</v>
      </c>
      <c r="B226" t="s">
        <v>150</v>
      </c>
      <c r="C226">
        <v>14</v>
      </c>
      <c r="D226">
        <f t="shared" si="6"/>
        <v>2</v>
      </c>
    </row>
    <row r="227" spans="1:4" x14ac:dyDescent="0.25">
      <c r="A227" s="4" t="s">
        <v>184</v>
      </c>
      <c r="B227" t="s">
        <v>68</v>
      </c>
      <c r="C227">
        <v>15</v>
      </c>
      <c r="D227">
        <f t="shared" si="6"/>
        <v>2</v>
      </c>
    </row>
    <row r="228" spans="1:4" x14ac:dyDescent="0.25">
      <c r="A228" s="4" t="s">
        <v>184</v>
      </c>
      <c r="B228" t="s">
        <v>124</v>
      </c>
      <c r="C228">
        <v>16</v>
      </c>
      <c r="D228">
        <f t="shared" si="6"/>
        <v>2</v>
      </c>
    </row>
    <row r="229" spans="1:4" x14ac:dyDescent="0.25">
      <c r="A229" s="4" t="s">
        <v>185</v>
      </c>
      <c r="B229" t="s">
        <v>142</v>
      </c>
      <c r="C229">
        <v>1</v>
      </c>
      <c r="D229">
        <f t="shared" si="6"/>
        <v>6</v>
      </c>
    </row>
    <row r="230" spans="1:4" x14ac:dyDescent="0.25">
      <c r="A230" s="4" t="s">
        <v>185</v>
      </c>
      <c r="B230" t="s">
        <v>123</v>
      </c>
      <c r="C230">
        <v>2</v>
      </c>
      <c r="D230">
        <f t="shared" si="6"/>
        <v>6</v>
      </c>
    </row>
    <row r="231" spans="1:4" x14ac:dyDescent="0.25">
      <c r="A231" s="4" t="s">
        <v>185</v>
      </c>
      <c r="B231" t="s">
        <v>93</v>
      </c>
      <c r="C231">
        <v>3</v>
      </c>
      <c r="D231">
        <f t="shared" si="6"/>
        <v>6</v>
      </c>
    </row>
    <row r="232" spans="1:4" x14ac:dyDescent="0.25">
      <c r="A232" s="4" t="s">
        <v>185</v>
      </c>
      <c r="B232" t="s">
        <v>4</v>
      </c>
      <c r="C232">
        <v>4</v>
      </c>
      <c r="D232">
        <f t="shared" si="6"/>
        <v>4</v>
      </c>
    </row>
    <row r="233" spans="1:4" x14ac:dyDescent="0.25">
      <c r="A233" s="4" t="s">
        <v>185</v>
      </c>
      <c r="B233" t="s">
        <v>142</v>
      </c>
      <c r="C233">
        <v>5</v>
      </c>
      <c r="D233">
        <f t="shared" si="6"/>
        <v>4</v>
      </c>
    </row>
    <row r="234" spans="1:4" x14ac:dyDescent="0.25">
      <c r="A234" s="4" t="s">
        <v>185</v>
      </c>
      <c r="B234" t="s">
        <v>44</v>
      </c>
      <c r="C234">
        <v>6</v>
      </c>
      <c r="D234">
        <f t="shared" si="6"/>
        <v>4</v>
      </c>
    </row>
    <row r="235" spans="1:4" x14ac:dyDescent="0.25">
      <c r="A235" s="4" t="s">
        <v>185</v>
      </c>
      <c r="B235" t="s">
        <v>150</v>
      </c>
      <c r="C235">
        <v>7</v>
      </c>
      <c r="D235">
        <f t="shared" si="6"/>
        <v>4</v>
      </c>
    </row>
    <row r="236" spans="1:4" x14ac:dyDescent="0.25">
      <c r="A236" s="4" t="s">
        <v>185</v>
      </c>
      <c r="B236" t="s">
        <v>118</v>
      </c>
      <c r="C236">
        <v>8</v>
      </c>
      <c r="D236">
        <f t="shared" si="6"/>
        <v>4</v>
      </c>
    </row>
    <row r="237" spans="1:4" x14ac:dyDescent="0.25">
      <c r="A237" s="4" t="s">
        <v>185</v>
      </c>
      <c r="B237" t="s">
        <v>166</v>
      </c>
      <c r="C237">
        <v>9</v>
      </c>
      <c r="D237">
        <f t="shared" si="6"/>
        <v>2</v>
      </c>
    </row>
    <row r="238" spans="1:4" x14ac:dyDescent="0.25">
      <c r="A238" s="4" t="s">
        <v>185</v>
      </c>
      <c r="B238" t="s">
        <v>54</v>
      </c>
      <c r="C238">
        <v>10</v>
      </c>
      <c r="D238">
        <f t="shared" si="6"/>
        <v>2</v>
      </c>
    </row>
    <row r="239" spans="1:4" x14ac:dyDescent="0.25">
      <c r="A239" s="4" t="s">
        <v>185</v>
      </c>
      <c r="B239" t="s">
        <v>93</v>
      </c>
      <c r="C239">
        <v>11</v>
      </c>
      <c r="D239">
        <f t="shared" si="6"/>
        <v>2</v>
      </c>
    </row>
    <row r="240" spans="1:4" x14ac:dyDescent="0.25">
      <c r="A240" s="4" t="s">
        <v>185</v>
      </c>
      <c r="D240">
        <f t="shared" si="6"/>
        <v>6</v>
      </c>
    </row>
    <row r="241" spans="1:4" x14ac:dyDescent="0.25">
      <c r="A241" s="4" t="s">
        <v>185</v>
      </c>
      <c r="D241">
        <f t="shared" si="6"/>
        <v>6</v>
      </c>
    </row>
    <row r="242" spans="1:4" x14ac:dyDescent="0.25">
      <c r="A242" s="4" t="s">
        <v>185</v>
      </c>
      <c r="D242">
        <f t="shared" si="6"/>
        <v>6</v>
      </c>
    </row>
    <row r="243" spans="1:4" x14ac:dyDescent="0.25">
      <c r="A243" s="4" t="s">
        <v>185</v>
      </c>
      <c r="D243">
        <f t="shared" si="6"/>
        <v>6</v>
      </c>
    </row>
    <row r="244" spans="1:4" x14ac:dyDescent="0.25">
      <c r="A244" s="4" t="s">
        <v>185</v>
      </c>
      <c r="D244">
        <f t="shared" si="6"/>
        <v>6</v>
      </c>
    </row>
    <row r="245" spans="1:4" x14ac:dyDescent="0.25">
      <c r="A245" s="4" t="s">
        <v>186</v>
      </c>
      <c r="B245" t="s">
        <v>4</v>
      </c>
      <c r="C245">
        <v>1</v>
      </c>
      <c r="D245">
        <f t="shared" si="6"/>
        <v>6</v>
      </c>
    </row>
    <row r="246" spans="1:4" x14ac:dyDescent="0.25">
      <c r="A246" s="4" t="s">
        <v>186</v>
      </c>
      <c r="B246" t="s">
        <v>14</v>
      </c>
      <c r="C246">
        <v>2</v>
      </c>
      <c r="D246">
        <f t="shared" si="6"/>
        <v>6</v>
      </c>
    </row>
    <row r="247" spans="1:4" x14ac:dyDescent="0.25">
      <c r="A247" s="4" t="s">
        <v>186</v>
      </c>
      <c r="B247" t="s">
        <v>4</v>
      </c>
      <c r="C247">
        <v>3</v>
      </c>
      <c r="D247">
        <f t="shared" si="6"/>
        <v>6</v>
      </c>
    </row>
    <row r="248" spans="1:4" x14ac:dyDescent="0.25">
      <c r="A248" s="4" t="s">
        <v>186</v>
      </c>
      <c r="B248" t="s">
        <v>84</v>
      </c>
      <c r="C248">
        <v>4</v>
      </c>
      <c r="D248">
        <f t="shared" si="6"/>
        <v>4</v>
      </c>
    </row>
    <row r="249" spans="1:4" x14ac:dyDescent="0.25">
      <c r="A249" s="4" t="s">
        <v>186</v>
      </c>
      <c r="B249" t="s">
        <v>75</v>
      </c>
      <c r="C249">
        <v>5</v>
      </c>
      <c r="D249">
        <f t="shared" si="6"/>
        <v>4</v>
      </c>
    </row>
    <row r="250" spans="1:4" x14ac:dyDescent="0.25">
      <c r="A250" s="4" t="s">
        <v>186</v>
      </c>
      <c r="B250" t="s">
        <v>125</v>
      </c>
      <c r="C250">
        <v>6</v>
      </c>
      <c r="D250">
        <f t="shared" si="6"/>
        <v>4</v>
      </c>
    </row>
    <row r="251" spans="1:4" x14ac:dyDescent="0.25">
      <c r="A251" s="4" t="s">
        <v>186</v>
      </c>
      <c r="B251" t="s">
        <v>154</v>
      </c>
      <c r="C251">
        <v>7</v>
      </c>
      <c r="D251">
        <f t="shared" si="6"/>
        <v>4</v>
      </c>
    </row>
    <row r="252" spans="1:4" x14ac:dyDescent="0.25">
      <c r="A252" s="4" t="s">
        <v>186</v>
      </c>
      <c r="B252" t="s">
        <v>5</v>
      </c>
      <c r="C252">
        <v>8</v>
      </c>
      <c r="D252">
        <f t="shared" si="6"/>
        <v>4</v>
      </c>
    </row>
    <row r="253" spans="1:4" x14ac:dyDescent="0.25">
      <c r="A253" s="4" t="s">
        <v>186</v>
      </c>
      <c r="B253" t="s">
        <v>175</v>
      </c>
      <c r="C253">
        <v>9</v>
      </c>
      <c r="D253">
        <f t="shared" si="6"/>
        <v>2</v>
      </c>
    </row>
    <row r="254" spans="1:4" x14ac:dyDescent="0.25">
      <c r="A254" s="4" t="s">
        <v>186</v>
      </c>
      <c r="D254">
        <f t="shared" si="6"/>
        <v>6</v>
      </c>
    </row>
    <row r="255" spans="1:4" x14ac:dyDescent="0.25">
      <c r="A255" s="4" t="s">
        <v>186</v>
      </c>
      <c r="D255">
        <f t="shared" si="6"/>
        <v>6</v>
      </c>
    </row>
    <row r="256" spans="1:4" x14ac:dyDescent="0.25">
      <c r="A256" s="4" t="s">
        <v>186</v>
      </c>
      <c r="D256">
        <f t="shared" si="6"/>
        <v>6</v>
      </c>
    </row>
    <row r="257" spans="1:4" x14ac:dyDescent="0.25">
      <c r="A257" s="4" t="s">
        <v>186</v>
      </c>
      <c r="D257">
        <f t="shared" si="6"/>
        <v>6</v>
      </c>
    </row>
    <row r="258" spans="1:4" x14ac:dyDescent="0.25">
      <c r="A258" s="4" t="s">
        <v>186</v>
      </c>
      <c r="D258">
        <f t="shared" si="6"/>
        <v>6</v>
      </c>
    </row>
    <row r="259" spans="1:4" x14ac:dyDescent="0.25">
      <c r="A259" s="4" t="s">
        <v>186</v>
      </c>
      <c r="D259">
        <f t="shared" si="6"/>
        <v>6</v>
      </c>
    </row>
    <row r="260" spans="1:4" x14ac:dyDescent="0.25">
      <c r="A260" s="4" t="s">
        <v>186</v>
      </c>
      <c r="D260">
        <f>IF(C260&lt;=3,6,IF(C260&lt;=8,4,IF(C260&lt;=16, 2)))</f>
        <v>6</v>
      </c>
    </row>
    <row r="261" spans="1:4" x14ac:dyDescent="0.25">
      <c r="A261" s="4" t="s">
        <v>187</v>
      </c>
      <c r="B261" t="s">
        <v>150</v>
      </c>
      <c r="C261">
        <v>1</v>
      </c>
      <c r="D261">
        <f t="shared" si="6"/>
        <v>6</v>
      </c>
    </row>
    <row r="262" spans="1:4" x14ac:dyDescent="0.25">
      <c r="A262" s="4" t="s">
        <v>187</v>
      </c>
      <c r="B262" t="s">
        <v>142</v>
      </c>
      <c r="C262">
        <v>2</v>
      </c>
      <c r="D262">
        <f t="shared" ref="D262:D308" si="7">IF(C262&lt;=3,6,IF(C262&lt;=8,4,IF(C262&lt;=16, 2)))</f>
        <v>6</v>
      </c>
    </row>
    <row r="263" spans="1:4" x14ac:dyDescent="0.25">
      <c r="A263" s="4" t="s">
        <v>187</v>
      </c>
      <c r="B263" t="s">
        <v>143</v>
      </c>
      <c r="C263">
        <v>3</v>
      </c>
      <c r="D263">
        <f t="shared" si="7"/>
        <v>6</v>
      </c>
    </row>
    <row r="264" spans="1:4" x14ac:dyDescent="0.25">
      <c r="A264" s="4" t="s">
        <v>187</v>
      </c>
      <c r="B264" t="s">
        <v>123</v>
      </c>
      <c r="C264">
        <v>4</v>
      </c>
      <c r="D264">
        <f t="shared" si="7"/>
        <v>4</v>
      </c>
    </row>
    <row r="265" spans="1:4" x14ac:dyDescent="0.25">
      <c r="A265" s="4" t="s">
        <v>187</v>
      </c>
      <c r="B265" t="s">
        <v>192</v>
      </c>
      <c r="C265">
        <v>5</v>
      </c>
      <c r="D265">
        <f t="shared" si="7"/>
        <v>4</v>
      </c>
    </row>
    <row r="266" spans="1:4" x14ac:dyDescent="0.25">
      <c r="A266" s="4" t="s">
        <v>187</v>
      </c>
      <c r="B266" t="s">
        <v>123</v>
      </c>
      <c r="C266">
        <v>6</v>
      </c>
      <c r="D266">
        <f t="shared" si="7"/>
        <v>4</v>
      </c>
    </row>
    <row r="267" spans="1:4" x14ac:dyDescent="0.25">
      <c r="A267" s="4" t="s">
        <v>187</v>
      </c>
      <c r="B267" t="s">
        <v>99</v>
      </c>
      <c r="C267">
        <v>7</v>
      </c>
      <c r="D267">
        <f t="shared" si="7"/>
        <v>4</v>
      </c>
    </row>
    <row r="268" spans="1:4" x14ac:dyDescent="0.25">
      <c r="A268" s="4" t="s">
        <v>187</v>
      </c>
      <c r="B268" t="s">
        <v>159</v>
      </c>
      <c r="C268">
        <v>8</v>
      </c>
      <c r="D268">
        <f t="shared" si="7"/>
        <v>4</v>
      </c>
    </row>
    <row r="269" spans="1:4" x14ac:dyDescent="0.25">
      <c r="A269" s="4" t="s">
        <v>187</v>
      </c>
      <c r="B269" t="s">
        <v>122</v>
      </c>
      <c r="C269">
        <v>9</v>
      </c>
      <c r="D269">
        <f t="shared" si="7"/>
        <v>2</v>
      </c>
    </row>
    <row r="270" spans="1:4" x14ac:dyDescent="0.25">
      <c r="A270" s="4" t="s">
        <v>187</v>
      </c>
      <c r="B270" t="s">
        <v>123</v>
      </c>
      <c r="C270">
        <v>10</v>
      </c>
      <c r="D270">
        <f t="shared" si="7"/>
        <v>2</v>
      </c>
    </row>
    <row r="271" spans="1:4" x14ac:dyDescent="0.25">
      <c r="A271" s="4" t="s">
        <v>187</v>
      </c>
      <c r="B271" t="s">
        <v>99</v>
      </c>
      <c r="C271">
        <v>11</v>
      </c>
      <c r="D271">
        <f t="shared" si="7"/>
        <v>2</v>
      </c>
    </row>
    <row r="272" spans="1:4" x14ac:dyDescent="0.25">
      <c r="A272" s="4" t="s">
        <v>187</v>
      </c>
      <c r="B272" t="s">
        <v>122</v>
      </c>
      <c r="C272">
        <v>12</v>
      </c>
      <c r="D272">
        <f t="shared" si="7"/>
        <v>2</v>
      </c>
    </row>
    <row r="273" spans="1:4" x14ac:dyDescent="0.25">
      <c r="A273" s="4" t="s">
        <v>187</v>
      </c>
      <c r="B273" t="s">
        <v>151</v>
      </c>
      <c r="C273">
        <v>13</v>
      </c>
      <c r="D273">
        <f t="shared" si="7"/>
        <v>2</v>
      </c>
    </row>
    <row r="274" spans="1:4" x14ac:dyDescent="0.25">
      <c r="A274" s="4" t="s">
        <v>187</v>
      </c>
      <c r="D274">
        <f t="shared" si="7"/>
        <v>6</v>
      </c>
    </row>
    <row r="275" spans="1:4" x14ac:dyDescent="0.25">
      <c r="A275" s="4" t="s">
        <v>187</v>
      </c>
      <c r="D275">
        <f t="shared" si="7"/>
        <v>6</v>
      </c>
    </row>
    <row r="276" spans="1:4" x14ac:dyDescent="0.25">
      <c r="A276" s="4" t="s">
        <v>187</v>
      </c>
      <c r="D276">
        <f t="shared" si="7"/>
        <v>6</v>
      </c>
    </row>
    <row r="277" spans="1:4" x14ac:dyDescent="0.25">
      <c r="A277" s="4" t="s">
        <v>188</v>
      </c>
      <c r="B277" t="s">
        <v>107</v>
      </c>
      <c r="C277">
        <v>1</v>
      </c>
      <c r="D277">
        <f t="shared" si="7"/>
        <v>6</v>
      </c>
    </row>
    <row r="278" spans="1:4" x14ac:dyDescent="0.25">
      <c r="A278" s="4" t="s">
        <v>188</v>
      </c>
      <c r="B278" t="s">
        <v>177</v>
      </c>
      <c r="C278">
        <v>2</v>
      </c>
      <c r="D278">
        <f t="shared" si="7"/>
        <v>6</v>
      </c>
    </row>
    <row r="279" spans="1:4" x14ac:dyDescent="0.25">
      <c r="A279" s="4" t="s">
        <v>188</v>
      </c>
      <c r="B279" t="s">
        <v>7</v>
      </c>
      <c r="C279">
        <v>3</v>
      </c>
      <c r="D279">
        <f t="shared" si="7"/>
        <v>6</v>
      </c>
    </row>
    <row r="280" spans="1:4" x14ac:dyDescent="0.25">
      <c r="A280" s="4" t="s">
        <v>188</v>
      </c>
      <c r="B280" t="s">
        <v>60</v>
      </c>
      <c r="C280">
        <v>4</v>
      </c>
      <c r="D280">
        <f t="shared" si="7"/>
        <v>4</v>
      </c>
    </row>
    <row r="281" spans="1:4" x14ac:dyDescent="0.25">
      <c r="A281" s="4" t="s">
        <v>188</v>
      </c>
      <c r="B281" t="s">
        <v>84</v>
      </c>
      <c r="C281">
        <v>5</v>
      </c>
      <c r="D281">
        <f t="shared" si="7"/>
        <v>4</v>
      </c>
    </row>
    <row r="282" spans="1:4" x14ac:dyDescent="0.25">
      <c r="A282" s="4" t="s">
        <v>188</v>
      </c>
      <c r="B282" t="s">
        <v>109</v>
      </c>
      <c r="C282">
        <v>6</v>
      </c>
      <c r="D282">
        <f t="shared" si="7"/>
        <v>4</v>
      </c>
    </row>
    <row r="283" spans="1:4" x14ac:dyDescent="0.25">
      <c r="A283" s="4" t="s">
        <v>188</v>
      </c>
      <c r="B283" t="s">
        <v>164</v>
      </c>
      <c r="C283">
        <v>7</v>
      </c>
      <c r="D283">
        <f t="shared" si="7"/>
        <v>4</v>
      </c>
    </row>
    <row r="284" spans="1:4" x14ac:dyDescent="0.25">
      <c r="A284" s="4" t="s">
        <v>188</v>
      </c>
      <c r="B284" t="s">
        <v>70</v>
      </c>
      <c r="C284">
        <v>8</v>
      </c>
      <c r="D284">
        <f t="shared" si="7"/>
        <v>4</v>
      </c>
    </row>
    <row r="285" spans="1:4" x14ac:dyDescent="0.25">
      <c r="A285" s="4" t="s">
        <v>188</v>
      </c>
      <c r="B285" t="s">
        <v>62</v>
      </c>
      <c r="C285">
        <v>9</v>
      </c>
      <c r="D285">
        <f t="shared" si="7"/>
        <v>2</v>
      </c>
    </row>
    <row r="286" spans="1:4" x14ac:dyDescent="0.25">
      <c r="A286" s="4" t="s">
        <v>188</v>
      </c>
      <c r="D286">
        <f t="shared" si="7"/>
        <v>6</v>
      </c>
    </row>
    <row r="287" spans="1:4" x14ac:dyDescent="0.25">
      <c r="A287" s="4" t="s">
        <v>188</v>
      </c>
      <c r="D287">
        <f t="shared" si="7"/>
        <v>6</v>
      </c>
    </row>
    <row r="288" spans="1:4" x14ac:dyDescent="0.25">
      <c r="A288" s="4" t="s">
        <v>188</v>
      </c>
      <c r="D288">
        <f t="shared" si="7"/>
        <v>6</v>
      </c>
    </row>
    <row r="289" spans="1:4" x14ac:dyDescent="0.25">
      <c r="A289" s="4" t="s">
        <v>188</v>
      </c>
      <c r="D289">
        <f t="shared" si="7"/>
        <v>6</v>
      </c>
    </row>
    <row r="290" spans="1:4" x14ac:dyDescent="0.25">
      <c r="A290" s="4" t="s">
        <v>188</v>
      </c>
      <c r="D290">
        <f t="shared" si="7"/>
        <v>6</v>
      </c>
    </row>
    <row r="291" spans="1:4" x14ac:dyDescent="0.25">
      <c r="A291" s="4" t="s">
        <v>188</v>
      </c>
      <c r="D291">
        <f t="shared" si="7"/>
        <v>6</v>
      </c>
    </row>
    <row r="292" spans="1:4" x14ac:dyDescent="0.25">
      <c r="A292" s="4" t="s">
        <v>188</v>
      </c>
      <c r="D292">
        <f t="shared" si="7"/>
        <v>6</v>
      </c>
    </row>
    <row r="293" spans="1:4" x14ac:dyDescent="0.25">
      <c r="A293" s="4" t="s">
        <v>194</v>
      </c>
      <c r="B293" t="s">
        <v>59</v>
      </c>
      <c r="C293">
        <v>1</v>
      </c>
      <c r="D293">
        <f t="shared" si="7"/>
        <v>6</v>
      </c>
    </row>
    <row r="294" spans="1:4" x14ac:dyDescent="0.25">
      <c r="A294" s="4" t="s">
        <v>194</v>
      </c>
      <c r="B294" t="s">
        <v>85</v>
      </c>
      <c r="C294">
        <v>2</v>
      </c>
      <c r="D294">
        <f t="shared" si="7"/>
        <v>6</v>
      </c>
    </row>
    <row r="295" spans="1:4" x14ac:dyDescent="0.25">
      <c r="A295" s="4" t="s">
        <v>194</v>
      </c>
      <c r="B295" t="s">
        <v>85</v>
      </c>
      <c r="C295">
        <v>3</v>
      </c>
      <c r="D295">
        <f t="shared" si="7"/>
        <v>6</v>
      </c>
    </row>
    <row r="296" spans="1:4" x14ac:dyDescent="0.25">
      <c r="A296" s="4" t="s">
        <v>194</v>
      </c>
      <c r="B296" t="s">
        <v>118</v>
      </c>
      <c r="C296">
        <v>4</v>
      </c>
      <c r="D296">
        <f t="shared" si="7"/>
        <v>4</v>
      </c>
    </row>
    <row r="297" spans="1:4" x14ac:dyDescent="0.25">
      <c r="A297" s="4" t="s">
        <v>194</v>
      </c>
      <c r="B297" t="s">
        <v>59</v>
      </c>
      <c r="C297">
        <v>5</v>
      </c>
      <c r="D297">
        <f t="shared" si="7"/>
        <v>4</v>
      </c>
    </row>
    <row r="298" spans="1:4" x14ac:dyDescent="0.25">
      <c r="A298" s="4" t="s">
        <v>194</v>
      </c>
      <c r="B298" t="s">
        <v>84</v>
      </c>
      <c r="C298">
        <v>6</v>
      </c>
      <c r="D298">
        <f t="shared" si="7"/>
        <v>4</v>
      </c>
    </row>
    <row r="299" spans="1:4" x14ac:dyDescent="0.25">
      <c r="A299" s="4" t="s">
        <v>194</v>
      </c>
      <c r="B299" t="s">
        <v>84</v>
      </c>
      <c r="C299">
        <v>7</v>
      </c>
      <c r="D299">
        <f t="shared" si="7"/>
        <v>4</v>
      </c>
    </row>
    <row r="300" spans="1:4" x14ac:dyDescent="0.25">
      <c r="A300" s="4" t="s">
        <v>194</v>
      </c>
      <c r="B300" t="s">
        <v>154</v>
      </c>
      <c r="C300">
        <v>8</v>
      </c>
      <c r="D300">
        <f t="shared" si="7"/>
        <v>4</v>
      </c>
    </row>
    <row r="301" spans="1:4" x14ac:dyDescent="0.25">
      <c r="A301" s="4" t="s">
        <v>194</v>
      </c>
      <c r="B301" t="s">
        <v>59</v>
      </c>
      <c r="C301">
        <v>9</v>
      </c>
      <c r="D301">
        <f t="shared" si="7"/>
        <v>2</v>
      </c>
    </row>
    <row r="302" spans="1:4" x14ac:dyDescent="0.25">
      <c r="A302" s="4" t="s">
        <v>194</v>
      </c>
      <c r="B302" t="s">
        <v>147</v>
      </c>
      <c r="C302">
        <v>10</v>
      </c>
      <c r="D302">
        <f t="shared" si="7"/>
        <v>2</v>
      </c>
    </row>
    <row r="303" spans="1:4" x14ac:dyDescent="0.25">
      <c r="A303" s="4" t="s">
        <v>194</v>
      </c>
      <c r="B303" t="s">
        <v>85</v>
      </c>
      <c r="C303">
        <v>11</v>
      </c>
      <c r="D303">
        <f t="shared" si="7"/>
        <v>2</v>
      </c>
    </row>
    <row r="304" spans="1:4" x14ac:dyDescent="0.25">
      <c r="A304" s="4" t="s">
        <v>194</v>
      </c>
      <c r="B304" t="s">
        <v>53</v>
      </c>
      <c r="C304">
        <v>12</v>
      </c>
      <c r="D304">
        <f t="shared" si="7"/>
        <v>2</v>
      </c>
    </row>
    <row r="305" spans="1:4" x14ac:dyDescent="0.25">
      <c r="A305" s="4" t="s">
        <v>194</v>
      </c>
      <c r="B305" t="s">
        <v>59</v>
      </c>
      <c r="C305">
        <v>13</v>
      </c>
      <c r="D305">
        <f t="shared" si="7"/>
        <v>2</v>
      </c>
    </row>
    <row r="306" spans="1:4" x14ac:dyDescent="0.25">
      <c r="A306" s="4" t="s">
        <v>194</v>
      </c>
      <c r="B306" t="s">
        <v>118</v>
      </c>
      <c r="C306">
        <v>14</v>
      </c>
      <c r="D306">
        <f t="shared" si="7"/>
        <v>2</v>
      </c>
    </row>
    <row r="307" spans="1:4" x14ac:dyDescent="0.25">
      <c r="A307" s="4" t="s">
        <v>194</v>
      </c>
      <c r="B307" t="s">
        <v>173</v>
      </c>
      <c r="C307">
        <v>15</v>
      </c>
      <c r="D307">
        <f t="shared" si="7"/>
        <v>2</v>
      </c>
    </row>
    <row r="308" spans="1:4" x14ac:dyDescent="0.25">
      <c r="A308" s="4" t="s">
        <v>194</v>
      </c>
      <c r="D308">
        <f t="shared" si="7"/>
        <v>6</v>
      </c>
    </row>
    <row r="309" spans="1:4" x14ac:dyDescent="0.25">
      <c r="A309" s="4" t="s">
        <v>190</v>
      </c>
      <c r="B309" t="s">
        <v>109</v>
      </c>
      <c r="C309">
        <v>1</v>
      </c>
      <c r="D309">
        <f t="shared" ref="D309:D324" si="8">IF(C309&lt;=3,12,IF(C309&lt;=8,8,IF(C309&lt;=16, 4)))</f>
        <v>12</v>
      </c>
    </row>
    <row r="310" spans="1:4" x14ac:dyDescent="0.25">
      <c r="A310" s="4" t="s">
        <v>190</v>
      </c>
      <c r="B310" t="s">
        <v>37</v>
      </c>
      <c r="C310">
        <v>2</v>
      </c>
      <c r="D310">
        <f t="shared" si="8"/>
        <v>12</v>
      </c>
    </row>
    <row r="311" spans="1:4" x14ac:dyDescent="0.25">
      <c r="A311" s="4" t="s">
        <v>190</v>
      </c>
      <c r="B311" t="s">
        <v>7</v>
      </c>
      <c r="C311">
        <v>3</v>
      </c>
      <c r="D311">
        <f t="shared" si="8"/>
        <v>12</v>
      </c>
    </row>
    <row r="312" spans="1:4" x14ac:dyDescent="0.25">
      <c r="A312" s="4" t="s">
        <v>190</v>
      </c>
      <c r="B312" t="s">
        <v>11</v>
      </c>
      <c r="C312">
        <v>4</v>
      </c>
      <c r="D312">
        <f t="shared" si="8"/>
        <v>8</v>
      </c>
    </row>
    <row r="313" spans="1:4" x14ac:dyDescent="0.25">
      <c r="A313" s="4" t="s">
        <v>190</v>
      </c>
      <c r="B313" t="s">
        <v>142</v>
      </c>
      <c r="C313">
        <v>5</v>
      </c>
      <c r="D313">
        <f t="shared" si="8"/>
        <v>8</v>
      </c>
    </row>
    <row r="314" spans="1:4" x14ac:dyDescent="0.25">
      <c r="A314" s="4" t="s">
        <v>190</v>
      </c>
      <c r="B314" t="s">
        <v>19</v>
      </c>
      <c r="C314">
        <v>6</v>
      </c>
      <c r="D314">
        <f t="shared" si="8"/>
        <v>8</v>
      </c>
    </row>
    <row r="315" spans="1:4" x14ac:dyDescent="0.25">
      <c r="A315" s="4" t="s">
        <v>190</v>
      </c>
      <c r="B315" t="s">
        <v>43</v>
      </c>
      <c r="C315">
        <v>6</v>
      </c>
      <c r="D315">
        <f t="shared" si="8"/>
        <v>8</v>
      </c>
    </row>
    <row r="316" spans="1:4" x14ac:dyDescent="0.25">
      <c r="A316" s="4" t="s">
        <v>190</v>
      </c>
      <c r="B316" t="s">
        <v>125</v>
      </c>
      <c r="C316">
        <v>8</v>
      </c>
      <c r="D316">
        <f t="shared" si="8"/>
        <v>8</v>
      </c>
    </row>
    <row r="317" spans="1:4" x14ac:dyDescent="0.25">
      <c r="A317" s="4" t="s">
        <v>190</v>
      </c>
      <c r="B317" t="s">
        <v>31</v>
      </c>
      <c r="C317">
        <v>9</v>
      </c>
      <c r="D317">
        <f t="shared" si="8"/>
        <v>4</v>
      </c>
    </row>
    <row r="318" spans="1:4" x14ac:dyDescent="0.25">
      <c r="A318" s="4" t="s">
        <v>190</v>
      </c>
      <c r="B318" t="s">
        <v>4</v>
      </c>
      <c r="C318">
        <v>10</v>
      </c>
      <c r="D318">
        <f t="shared" si="8"/>
        <v>4</v>
      </c>
    </row>
    <row r="319" spans="1:4" x14ac:dyDescent="0.25">
      <c r="A319" s="4" t="s">
        <v>190</v>
      </c>
      <c r="B319" t="s">
        <v>56</v>
      </c>
      <c r="C319">
        <v>11</v>
      </c>
      <c r="D319">
        <f t="shared" si="8"/>
        <v>4</v>
      </c>
    </row>
    <row r="320" spans="1:4" x14ac:dyDescent="0.25">
      <c r="A320" s="4" t="s">
        <v>190</v>
      </c>
      <c r="B320" t="s">
        <v>136</v>
      </c>
      <c r="C320">
        <v>12</v>
      </c>
      <c r="D320">
        <f t="shared" si="8"/>
        <v>4</v>
      </c>
    </row>
    <row r="321" spans="1:4" x14ac:dyDescent="0.25">
      <c r="A321" s="4" t="s">
        <v>190</v>
      </c>
      <c r="B321" t="s">
        <v>129</v>
      </c>
      <c r="C321">
        <v>13</v>
      </c>
      <c r="D321">
        <f t="shared" si="8"/>
        <v>4</v>
      </c>
    </row>
    <row r="322" spans="1:4" x14ac:dyDescent="0.25">
      <c r="A322" s="4" t="s">
        <v>190</v>
      </c>
      <c r="B322" t="s">
        <v>61</v>
      </c>
      <c r="C322">
        <v>14</v>
      </c>
      <c r="D322">
        <f t="shared" si="8"/>
        <v>4</v>
      </c>
    </row>
    <row r="323" spans="1:4" x14ac:dyDescent="0.25">
      <c r="A323" s="4" t="s">
        <v>190</v>
      </c>
      <c r="B323" t="s">
        <v>86</v>
      </c>
      <c r="C323">
        <v>15</v>
      </c>
      <c r="D323">
        <f t="shared" si="8"/>
        <v>4</v>
      </c>
    </row>
    <row r="324" spans="1:4" x14ac:dyDescent="0.25">
      <c r="A324" s="4" t="s">
        <v>190</v>
      </c>
      <c r="B324" t="s">
        <v>53</v>
      </c>
      <c r="C324">
        <v>16</v>
      </c>
      <c r="D324">
        <f t="shared" si="8"/>
        <v>4</v>
      </c>
    </row>
    <row r="325" spans="1:4" x14ac:dyDescent="0.25">
      <c r="A325" s="4" t="s">
        <v>191</v>
      </c>
      <c r="B325" t="s">
        <v>4</v>
      </c>
      <c r="C325">
        <v>1</v>
      </c>
      <c r="D325">
        <f>(IF(C325&lt;=3,12,IF(C325&lt;=8,8,IF(C325&lt;=16, 4))))/2</f>
        <v>6</v>
      </c>
    </row>
    <row r="326" spans="1:4" x14ac:dyDescent="0.25">
      <c r="A326" s="4" t="s">
        <v>191</v>
      </c>
      <c r="B326" t="s">
        <v>59</v>
      </c>
      <c r="C326">
        <v>2</v>
      </c>
      <c r="D326">
        <f t="shared" ref="D326:D340" si="9">(IF(C326&lt;=3,12,IF(C326&lt;=8,8,IF(C326&lt;=16, 4))))/2</f>
        <v>6</v>
      </c>
    </row>
    <row r="327" spans="1:4" x14ac:dyDescent="0.25">
      <c r="A327" s="4" t="s">
        <v>191</v>
      </c>
      <c r="B327" t="s">
        <v>7</v>
      </c>
      <c r="C327">
        <v>3</v>
      </c>
      <c r="D327">
        <f t="shared" si="9"/>
        <v>6</v>
      </c>
    </row>
    <row r="328" spans="1:4" x14ac:dyDescent="0.25">
      <c r="A328" s="4" t="s">
        <v>191</v>
      </c>
      <c r="B328" t="s">
        <v>57</v>
      </c>
      <c r="C328">
        <v>4</v>
      </c>
      <c r="D328">
        <f t="shared" si="9"/>
        <v>4</v>
      </c>
    </row>
    <row r="329" spans="1:4" x14ac:dyDescent="0.25">
      <c r="A329" s="4" t="s">
        <v>191</v>
      </c>
      <c r="B329" t="s">
        <v>109</v>
      </c>
      <c r="C329">
        <v>5</v>
      </c>
      <c r="D329">
        <f t="shared" si="9"/>
        <v>4</v>
      </c>
    </row>
    <row r="330" spans="1:4" x14ac:dyDescent="0.25">
      <c r="A330" s="4" t="s">
        <v>191</v>
      </c>
      <c r="B330" t="s">
        <v>67</v>
      </c>
      <c r="C330">
        <v>6</v>
      </c>
      <c r="D330">
        <f t="shared" si="9"/>
        <v>4</v>
      </c>
    </row>
    <row r="331" spans="1:4" x14ac:dyDescent="0.25">
      <c r="A331" s="4" t="s">
        <v>191</v>
      </c>
      <c r="B331" t="s">
        <v>33</v>
      </c>
      <c r="C331">
        <v>7</v>
      </c>
      <c r="D331">
        <f t="shared" si="9"/>
        <v>4</v>
      </c>
    </row>
    <row r="332" spans="1:4" x14ac:dyDescent="0.25">
      <c r="A332" s="4" t="s">
        <v>191</v>
      </c>
      <c r="B332" t="s">
        <v>66</v>
      </c>
      <c r="C332">
        <v>8</v>
      </c>
      <c r="D332">
        <f t="shared" si="9"/>
        <v>4</v>
      </c>
    </row>
    <row r="333" spans="1:4" x14ac:dyDescent="0.25">
      <c r="A333" s="4" t="s">
        <v>191</v>
      </c>
      <c r="B333" t="s">
        <v>16</v>
      </c>
      <c r="C333">
        <v>9</v>
      </c>
      <c r="D333">
        <f t="shared" si="9"/>
        <v>2</v>
      </c>
    </row>
    <row r="334" spans="1:4" x14ac:dyDescent="0.25">
      <c r="A334" s="4" t="s">
        <v>191</v>
      </c>
      <c r="B334" t="s">
        <v>18</v>
      </c>
      <c r="C334">
        <v>10</v>
      </c>
      <c r="D334">
        <f t="shared" si="9"/>
        <v>2</v>
      </c>
    </row>
    <row r="335" spans="1:4" x14ac:dyDescent="0.25">
      <c r="A335" s="4" t="s">
        <v>191</v>
      </c>
      <c r="B335" t="s">
        <v>19</v>
      </c>
      <c r="C335">
        <v>11</v>
      </c>
      <c r="D335">
        <f t="shared" si="9"/>
        <v>2</v>
      </c>
    </row>
    <row r="336" spans="1:4" x14ac:dyDescent="0.25">
      <c r="A336" s="4" t="s">
        <v>191</v>
      </c>
      <c r="B336" t="s">
        <v>11</v>
      </c>
      <c r="C336">
        <v>12</v>
      </c>
      <c r="D336">
        <f t="shared" si="9"/>
        <v>2</v>
      </c>
    </row>
    <row r="337" spans="1:4" x14ac:dyDescent="0.25">
      <c r="A337" s="4" t="s">
        <v>191</v>
      </c>
      <c r="B337" t="s">
        <v>85</v>
      </c>
      <c r="C337">
        <v>13</v>
      </c>
      <c r="D337">
        <f t="shared" si="9"/>
        <v>2</v>
      </c>
    </row>
    <row r="338" spans="1:4" x14ac:dyDescent="0.25">
      <c r="A338" s="4" t="s">
        <v>191</v>
      </c>
      <c r="B338" t="s">
        <v>14</v>
      </c>
      <c r="C338">
        <v>14</v>
      </c>
      <c r="D338">
        <f t="shared" si="9"/>
        <v>2</v>
      </c>
    </row>
    <row r="339" spans="1:4" x14ac:dyDescent="0.25">
      <c r="A339" s="4" t="s">
        <v>191</v>
      </c>
      <c r="B339" t="s">
        <v>5</v>
      </c>
      <c r="C339">
        <v>15</v>
      </c>
      <c r="D339">
        <f t="shared" si="9"/>
        <v>2</v>
      </c>
    </row>
    <row r="340" spans="1:4" x14ac:dyDescent="0.25">
      <c r="A340" s="4" t="s">
        <v>191</v>
      </c>
      <c r="B340" t="s">
        <v>100</v>
      </c>
      <c r="C340">
        <v>16</v>
      </c>
      <c r="D340">
        <f t="shared" si="9"/>
        <v>2</v>
      </c>
    </row>
    <row r="341" spans="1:4" x14ac:dyDescent="0.25">
      <c r="A341" s="5"/>
      <c r="B341" s="2"/>
      <c r="C341" s="2"/>
      <c r="D341" s="2">
        <f t="shared" ref="D341:D404" si="10">IF(C341&lt;=3,6,IF(C341&lt;=8,4,IF(C341&lt;=16, 2)))</f>
        <v>6</v>
      </c>
    </row>
    <row r="342" spans="1:4" x14ac:dyDescent="0.25">
      <c r="D342">
        <f t="shared" si="10"/>
        <v>6</v>
      </c>
    </row>
    <row r="343" spans="1:4" x14ac:dyDescent="0.25">
      <c r="D343">
        <f t="shared" si="10"/>
        <v>6</v>
      </c>
    </row>
    <row r="344" spans="1:4" x14ac:dyDescent="0.25">
      <c r="D344">
        <f t="shared" si="10"/>
        <v>6</v>
      </c>
    </row>
    <row r="345" spans="1:4" x14ac:dyDescent="0.25">
      <c r="D345">
        <f t="shared" si="10"/>
        <v>6</v>
      </c>
    </row>
    <row r="346" spans="1:4" x14ac:dyDescent="0.25">
      <c r="D346">
        <f t="shared" si="10"/>
        <v>6</v>
      </c>
    </row>
    <row r="347" spans="1:4" x14ac:dyDescent="0.25">
      <c r="D347">
        <f t="shared" si="10"/>
        <v>6</v>
      </c>
    </row>
    <row r="348" spans="1:4" x14ac:dyDescent="0.25">
      <c r="D348">
        <f t="shared" si="10"/>
        <v>6</v>
      </c>
    </row>
    <row r="349" spans="1:4" x14ac:dyDescent="0.25">
      <c r="D349">
        <f t="shared" si="10"/>
        <v>6</v>
      </c>
    </row>
    <row r="350" spans="1:4" x14ac:dyDescent="0.25">
      <c r="D350">
        <f t="shared" si="10"/>
        <v>6</v>
      </c>
    </row>
    <row r="351" spans="1:4" x14ac:dyDescent="0.25">
      <c r="D351">
        <f t="shared" si="10"/>
        <v>6</v>
      </c>
    </row>
    <row r="352" spans="1:4" x14ac:dyDescent="0.25">
      <c r="D352">
        <f t="shared" si="10"/>
        <v>6</v>
      </c>
    </row>
    <row r="353" spans="4:4" x14ac:dyDescent="0.25">
      <c r="D353">
        <f t="shared" si="10"/>
        <v>6</v>
      </c>
    </row>
    <row r="354" spans="4:4" x14ac:dyDescent="0.25">
      <c r="D354">
        <f t="shared" si="10"/>
        <v>6</v>
      </c>
    </row>
    <row r="355" spans="4:4" x14ac:dyDescent="0.25">
      <c r="D355">
        <f t="shared" si="10"/>
        <v>6</v>
      </c>
    </row>
    <row r="356" spans="4:4" x14ac:dyDescent="0.25">
      <c r="D356">
        <f t="shared" si="10"/>
        <v>6</v>
      </c>
    </row>
    <row r="357" spans="4:4" x14ac:dyDescent="0.25">
      <c r="D357">
        <f t="shared" si="10"/>
        <v>6</v>
      </c>
    </row>
    <row r="358" spans="4:4" x14ac:dyDescent="0.25">
      <c r="D358">
        <f t="shared" si="10"/>
        <v>6</v>
      </c>
    </row>
    <row r="359" spans="4:4" x14ac:dyDescent="0.25">
      <c r="D359">
        <f t="shared" si="10"/>
        <v>6</v>
      </c>
    </row>
    <row r="360" spans="4:4" x14ac:dyDescent="0.25">
      <c r="D360">
        <f t="shared" si="10"/>
        <v>6</v>
      </c>
    </row>
    <row r="361" spans="4:4" x14ac:dyDescent="0.25">
      <c r="D361">
        <f t="shared" si="10"/>
        <v>6</v>
      </c>
    </row>
    <row r="362" spans="4:4" x14ac:dyDescent="0.25">
      <c r="D362">
        <f t="shared" si="10"/>
        <v>6</v>
      </c>
    </row>
    <row r="363" spans="4:4" x14ac:dyDescent="0.25">
      <c r="D363">
        <f t="shared" si="10"/>
        <v>6</v>
      </c>
    </row>
    <row r="364" spans="4:4" x14ac:dyDescent="0.25">
      <c r="D364">
        <f t="shared" si="10"/>
        <v>6</v>
      </c>
    </row>
    <row r="365" spans="4:4" x14ac:dyDescent="0.25">
      <c r="D365">
        <f t="shared" si="10"/>
        <v>6</v>
      </c>
    </row>
    <row r="366" spans="4:4" x14ac:dyDescent="0.25">
      <c r="D366">
        <f t="shared" si="10"/>
        <v>6</v>
      </c>
    </row>
    <row r="367" spans="4:4" x14ac:dyDescent="0.25">
      <c r="D367">
        <f t="shared" si="10"/>
        <v>6</v>
      </c>
    </row>
    <row r="368" spans="4:4" x14ac:dyDescent="0.25">
      <c r="D368">
        <f t="shared" si="10"/>
        <v>6</v>
      </c>
    </row>
    <row r="369" spans="4:4" x14ac:dyDescent="0.25">
      <c r="D369">
        <f t="shared" si="10"/>
        <v>6</v>
      </c>
    </row>
    <row r="370" spans="4:4" x14ac:dyDescent="0.25">
      <c r="D370">
        <f t="shared" si="10"/>
        <v>6</v>
      </c>
    </row>
    <row r="371" spans="4:4" x14ac:dyDescent="0.25">
      <c r="D371">
        <f t="shared" si="10"/>
        <v>6</v>
      </c>
    </row>
    <row r="372" spans="4:4" x14ac:dyDescent="0.25">
      <c r="D372">
        <f t="shared" si="10"/>
        <v>6</v>
      </c>
    </row>
    <row r="373" spans="4:4" x14ac:dyDescent="0.25">
      <c r="D373">
        <f t="shared" si="10"/>
        <v>6</v>
      </c>
    </row>
    <row r="374" spans="4:4" x14ac:dyDescent="0.25">
      <c r="D374">
        <f t="shared" si="10"/>
        <v>6</v>
      </c>
    </row>
    <row r="375" spans="4:4" x14ac:dyDescent="0.25">
      <c r="D375">
        <f t="shared" si="10"/>
        <v>6</v>
      </c>
    </row>
    <row r="376" spans="4:4" x14ac:dyDescent="0.25">
      <c r="D376">
        <f t="shared" si="10"/>
        <v>6</v>
      </c>
    </row>
    <row r="377" spans="4:4" x14ac:dyDescent="0.25">
      <c r="D377">
        <f t="shared" si="10"/>
        <v>6</v>
      </c>
    </row>
    <row r="378" spans="4:4" x14ac:dyDescent="0.25">
      <c r="D378">
        <f t="shared" si="10"/>
        <v>6</v>
      </c>
    </row>
    <row r="379" spans="4:4" x14ac:dyDescent="0.25">
      <c r="D379">
        <f t="shared" si="10"/>
        <v>6</v>
      </c>
    </row>
    <row r="380" spans="4:4" x14ac:dyDescent="0.25">
      <c r="D380">
        <f t="shared" si="10"/>
        <v>6</v>
      </c>
    </row>
    <row r="381" spans="4:4" x14ac:dyDescent="0.25">
      <c r="D381">
        <f t="shared" si="10"/>
        <v>6</v>
      </c>
    </row>
    <row r="382" spans="4:4" x14ac:dyDescent="0.25">
      <c r="D382">
        <f t="shared" si="10"/>
        <v>6</v>
      </c>
    </row>
    <row r="383" spans="4:4" x14ac:dyDescent="0.25">
      <c r="D383">
        <f t="shared" si="10"/>
        <v>6</v>
      </c>
    </row>
    <row r="384" spans="4:4" x14ac:dyDescent="0.25">
      <c r="D384">
        <f t="shared" si="10"/>
        <v>6</v>
      </c>
    </row>
    <row r="385" spans="4:4" x14ac:dyDescent="0.25">
      <c r="D385">
        <f t="shared" si="10"/>
        <v>6</v>
      </c>
    </row>
    <row r="386" spans="4:4" x14ac:dyDescent="0.25">
      <c r="D386">
        <f t="shared" si="10"/>
        <v>6</v>
      </c>
    </row>
    <row r="387" spans="4:4" x14ac:dyDescent="0.25">
      <c r="D387">
        <f t="shared" si="10"/>
        <v>6</v>
      </c>
    </row>
    <row r="388" spans="4:4" x14ac:dyDescent="0.25">
      <c r="D388">
        <f t="shared" si="10"/>
        <v>6</v>
      </c>
    </row>
    <row r="389" spans="4:4" x14ac:dyDescent="0.25">
      <c r="D389">
        <f t="shared" si="10"/>
        <v>6</v>
      </c>
    </row>
    <row r="390" spans="4:4" x14ac:dyDescent="0.25">
      <c r="D390">
        <f t="shared" si="10"/>
        <v>6</v>
      </c>
    </row>
    <row r="391" spans="4:4" x14ac:dyDescent="0.25">
      <c r="D391">
        <f t="shared" si="10"/>
        <v>6</v>
      </c>
    </row>
    <row r="392" spans="4:4" x14ac:dyDescent="0.25">
      <c r="D392">
        <f t="shared" si="10"/>
        <v>6</v>
      </c>
    </row>
    <row r="393" spans="4:4" x14ac:dyDescent="0.25">
      <c r="D393">
        <f t="shared" si="10"/>
        <v>6</v>
      </c>
    </row>
    <row r="394" spans="4:4" x14ac:dyDescent="0.25">
      <c r="D394">
        <f t="shared" si="10"/>
        <v>6</v>
      </c>
    </row>
    <row r="395" spans="4:4" x14ac:dyDescent="0.25">
      <c r="D395">
        <f t="shared" si="10"/>
        <v>6</v>
      </c>
    </row>
    <row r="396" spans="4:4" x14ac:dyDescent="0.25">
      <c r="D396">
        <f t="shared" si="10"/>
        <v>6</v>
      </c>
    </row>
    <row r="397" spans="4:4" x14ac:dyDescent="0.25">
      <c r="D397">
        <f t="shared" si="10"/>
        <v>6</v>
      </c>
    </row>
    <row r="398" spans="4:4" x14ac:dyDescent="0.25">
      <c r="D398">
        <f t="shared" si="10"/>
        <v>6</v>
      </c>
    </row>
    <row r="399" spans="4:4" x14ac:dyDescent="0.25">
      <c r="D399">
        <f t="shared" si="10"/>
        <v>6</v>
      </c>
    </row>
    <row r="400" spans="4:4" x14ac:dyDescent="0.25">
      <c r="D400">
        <f t="shared" si="10"/>
        <v>6</v>
      </c>
    </row>
    <row r="401" spans="4:4" x14ac:dyDescent="0.25">
      <c r="D401">
        <f t="shared" si="10"/>
        <v>6</v>
      </c>
    </row>
    <row r="402" spans="4:4" x14ac:dyDescent="0.25">
      <c r="D402">
        <f t="shared" si="10"/>
        <v>6</v>
      </c>
    </row>
    <row r="403" spans="4:4" x14ac:dyDescent="0.25">
      <c r="D403">
        <f t="shared" si="10"/>
        <v>6</v>
      </c>
    </row>
    <row r="404" spans="4:4" x14ac:dyDescent="0.25">
      <c r="D404">
        <f t="shared" si="10"/>
        <v>6</v>
      </c>
    </row>
    <row r="405" spans="4:4" x14ac:dyDescent="0.25">
      <c r="D405">
        <f t="shared" ref="D405:D468" si="11">IF(C405&lt;=3,6,IF(C405&lt;=8,4,IF(C405&lt;=16, 2)))</f>
        <v>6</v>
      </c>
    </row>
    <row r="406" spans="4:4" x14ac:dyDescent="0.25">
      <c r="D406">
        <f t="shared" si="11"/>
        <v>6</v>
      </c>
    </row>
    <row r="407" spans="4:4" x14ac:dyDescent="0.25">
      <c r="D407">
        <f t="shared" si="11"/>
        <v>6</v>
      </c>
    </row>
    <row r="408" spans="4:4" x14ac:dyDescent="0.25">
      <c r="D408">
        <f t="shared" si="11"/>
        <v>6</v>
      </c>
    </row>
    <row r="409" spans="4:4" x14ac:dyDescent="0.25">
      <c r="D409">
        <f t="shared" si="11"/>
        <v>6</v>
      </c>
    </row>
    <row r="410" spans="4:4" x14ac:dyDescent="0.25">
      <c r="D410">
        <f t="shared" si="11"/>
        <v>6</v>
      </c>
    </row>
    <row r="411" spans="4:4" x14ac:dyDescent="0.25">
      <c r="D411">
        <f t="shared" si="11"/>
        <v>6</v>
      </c>
    </row>
    <row r="412" spans="4:4" x14ac:dyDescent="0.25">
      <c r="D412">
        <f t="shared" si="11"/>
        <v>6</v>
      </c>
    </row>
    <row r="413" spans="4:4" x14ac:dyDescent="0.25">
      <c r="D413">
        <f t="shared" si="11"/>
        <v>6</v>
      </c>
    </row>
    <row r="414" spans="4:4" x14ac:dyDescent="0.25">
      <c r="D414">
        <f t="shared" si="11"/>
        <v>6</v>
      </c>
    </row>
    <row r="415" spans="4:4" x14ac:dyDescent="0.25">
      <c r="D415">
        <f t="shared" si="11"/>
        <v>6</v>
      </c>
    </row>
    <row r="416" spans="4:4" x14ac:dyDescent="0.25">
      <c r="D416">
        <f t="shared" si="11"/>
        <v>6</v>
      </c>
    </row>
    <row r="417" spans="4:4" x14ac:dyDescent="0.25">
      <c r="D417">
        <f t="shared" si="11"/>
        <v>6</v>
      </c>
    </row>
    <row r="418" spans="4:4" x14ac:dyDescent="0.25">
      <c r="D418">
        <f t="shared" si="11"/>
        <v>6</v>
      </c>
    </row>
    <row r="419" spans="4:4" x14ac:dyDescent="0.25">
      <c r="D419">
        <f t="shared" si="11"/>
        <v>6</v>
      </c>
    </row>
    <row r="420" spans="4:4" x14ac:dyDescent="0.25">
      <c r="D420">
        <f t="shared" si="11"/>
        <v>6</v>
      </c>
    </row>
    <row r="421" spans="4:4" x14ac:dyDescent="0.25">
      <c r="D421">
        <f t="shared" si="11"/>
        <v>6</v>
      </c>
    </row>
    <row r="422" spans="4:4" x14ac:dyDescent="0.25">
      <c r="D422">
        <f t="shared" si="11"/>
        <v>6</v>
      </c>
    </row>
    <row r="423" spans="4:4" x14ac:dyDescent="0.25">
      <c r="D423">
        <f t="shared" si="11"/>
        <v>6</v>
      </c>
    </row>
    <row r="424" spans="4:4" x14ac:dyDescent="0.25">
      <c r="D424">
        <f t="shared" si="11"/>
        <v>6</v>
      </c>
    </row>
    <row r="425" spans="4:4" x14ac:dyDescent="0.25">
      <c r="D425">
        <f t="shared" si="11"/>
        <v>6</v>
      </c>
    </row>
    <row r="426" spans="4:4" x14ac:dyDescent="0.25">
      <c r="D426">
        <f t="shared" si="11"/>
        <v>6</v>
      </c>
    </row>
    <row r="427" spans="4:4" x14ac:dyDescent="0.25">
      <c r="D427">
        <f t="shared" si="11"/>
        <v>6</v>
      </c>
    </row>
    <row r="428" spans="4:4" x14ac:dyDescent="0.25">
      <c r="D428">
        <f t="shared" si="11"/>
        <v>6</v>
      </c>
    </row>
    <row r="429" spans="4:4" x14ac:dyDescent="0.25">
      <c r="D429">
        <f t="shared" si="11"/>
        <v>6</v>
      </c>
    </row>
    <row r="430" spans="4:4" x14ac:dyDescent="0.25">
      <c r="D430">
        <f t="shared" si="11"/>
        <v>6</v>
      </c>
    </row>
    <row r="431" spans="4:4" x14ac:dyDescent="0.25">
      <c r="D431">
        <f t="shared" si="11"/>
        <v>6</v>
      </c>
    </row>
    <row r="432" spans="4:4" x14ac:dyDescent="0.25">
      <c r="D432">
        <f t="shared" si="11"/>
        <v>6</v>
      </c>
    </row>
    <row r="433" spans="4:4" x14ac:dyDescent="0.25">
      <c r="D433">
        <f t="shared" si="11"/>
        <v>6</v>
      </c>
    </row>
    <row r="434" spans="4:4" x14ac:dyDescent="0.25">
      <c r="D434">
        <f t="shared" si="11"/>
        <v>6</v>
      </c>
    </row>
    <row r="435" spans="4:4" x14ac:dyDescent="0.25">
      <c r="D435">
        <f t="shared" si="11"/>
        <v>6</v>
      </c>
    </row>
    <row r="436" spans="4:4" x14ac:dyDescent="0.25">
      <c r="D436">
        <f t="shared" si="11"/>
        <v>6</v>
      </c>
    </row>
    <row r="437" spans="4:4" x14ac:dyDescent="0.25">
      <c r="D437">
        <f t="shared" si="11"/>
        <v>6</v>
      </c>
    </row>
    <row r="438" spans="4:4" x14ac:dyDescent="0.25">
      <c r="D438">
        <f t="shared" si="11"/>
        <v>6</v>
      </c>
    </row>
    <row r="439" spans="4:4" x14ac:dyDescent="0.25">
      <c r="D439">
        <f t="shared" si="11"/>
        <v>6</v>
      </c>
    </row>
    <row r="440" spans="4:4" x14ac:dyDescent="0.25">
      <c r="D440">
        <f t="shared" si="11"/>
        <v>6</v>
      </c>
    </row>
    <row r="441" spans="4:4" x14ac:dyDescent="0.25">
      <c r="D441">
        <f t="shared" si="11"/>
        <v>6</v>
      </c>
    </row>
    <row r="442" spans="4:4" x14ac:dyDescent="0.25">
      <c r="D442">
        <f t="shared" si="11"/>
        <v>6</v>
      </c>
    </row>
    <row r="443" spans="4:4" x14ac:dyDescent="0.25">
      <c r="D443">
        <f t="shared" si="11"/>
        <v>6</v>
      </c>
    </row>
    <row r="444" spans="4:4" x14ac:dyDescent="0.25">
      <c r="D444">
        <f t="shared" si="11"/>
        <v>6</v>
      </c>
    </row>
    <row r="445" spans="4:4" x14ac:dyDescent="0.25">
      <c r="D445">
        <f t="shared" si="11"/>
        <v>6</v>
      </c>
    </row>
    <row r="446" spans="4:4" x14ac:dyDescent="0.25">
      <c r="D446">
        <f t="shared" si="11"/>
        <v>6</v>
      </c>
    </row>
    <row r="447" spans="4:4" x14ac:dyDescent="0.25">
      <c r="D447">
        <f t="shared" si="11"/>
        <v>6</v>
      </c>
    </row>
    <row r="448" spans="4:4" x14ac:dyDescent="0.25">
      <c r="D448">
        <f t="shared" si="11"/>
        <v>6</v>
      </c>
    </row>
    <row r="449" spans="4:4" x14ac:dyDescent="0.25">
      <c r="D449">
        <f t="shared" si="11"/>
        <v>6</v>
      </c>
    </row>
    <row r="450" spans="4:4" x14ac:dyDescent="0.25">
      <c r="D450">
        <f t="shared" si="11"/>
        <v>6</v>
      </c>
    </row>
    <row r="451" spans="4:4" x14ac:dyDescent="0.25">
      <c r="D451">
        <f t="shared" si="11"/>
        <v>6</v>
      </c>
    </row>
    <row r="452" spans="4:4" x14ac:dyDescent="0.25">
      <c r="D452">
        <f t="shared" si="11"/>
        <v>6</v>
      </c>
    </row>
    <row r="453" spans="4:4" x14ac:dyDescent="0.25">
      <c r="D453">
        <f t="shared" si="11"/>
        <v>6</v>
      </c>
    </row>
    <row r="454" spans="4:4" x14ac:dyDescent="0.25">
      <c r="D454">
        <f t="shared" si="11"/>
        <v>6</v>
      </c>
    </row>
    <row r="455" spans="4:4" x14ac:dyDescent="0.25">
      <c r="D455">
        <f t="shared" si="11"/>
        <v>6</v>
      </c>
    </row>
    <row r="456" spans="4:4" x14ac:dyDescent="0.25">
      <c r="D456">
        <f t="shared" si="11"/>
        <v>6</v>
      </c>
    </row>
    <row r="457" spans="4:4" x14ac:dyDescent="0.25">
      <c r="D457">
        <f t="shared" si="11"/>
        <v>6</v>
      </c>
    </row>
    <row r="458" spans="4:4" x14ac:dyDescent="0.25">
      <c r="D458">
        <f t="shared" si="11"/>
        <v>6</v>
      </c>
    </row>
    <row r="459" spans="4:4" x14ac:dyDescent="0.25">
      <c r="D459">
        <f t="shared" si="11"/>
        <v>6</v>
      </c>
    </row>
    <row r="460" spans="4:4" x14ac:dyDescent="0.25">
      <c r="D460">
        <f t="shared" si="11"/>
        <v>6</v>
      </c>
    </row>
    <row r="461" spans="4:4" x14ac:dyDescent="0.25">
      <c r="D461">
        <f t="shared" si="11"/>
        <v>6</v>
      </c>
    </row>
    <row r="462" spans="4:4" x14ac:dyDescent="0.25">
      <c r="D462">
        <f t="shared" si="11"/>
        <v>6</v>
      </c>
    </row>
    <row r="463" spans="4:4" x14ac:dyDescent="0.25">
      <c r="D463">
        <f t="shared" si="11"/>
        <v>6</v>
      </c>
    </row>
    <row r="464" spans="4:4" x14ac:dyDescent="0.25">
      <c r="D464">
        <f t="shared" si="11"/>
        <v>6</v>
      </c>
    </row>
    <row r="465" spans="4:4" x14ac:dyDescent="0.25">
      <c r="D465">
        <f t="shared" si="11"/>
        <v>6</v>
      </c>
    </row>
    <row r="466" spans="4:4" x14ac:dyDescent="0.25">
      <c r="D466">
        <f t="shared" si="11"/>
        <v>6</v>
      </c>
    </row>
    <row r="467" spans="4:4" x14ac:dyDescent="0.25">
      <c r="D467">
        <f t="shared" si="11"/>
        <v>6</v>
      </c>
    </row>
    <row r="468" spans="4:4" x14ac:dyDescent="0.25">
      <c r="D468">
        <f t="shared" si="11"/>
        <v>6</v>
      </c>
    </row>
    <row r="469" spans="4:4" x14ac:dyDescent="0.25">
      <c r="D469">
        <f t="shared" ref="D469:D507" si="12">IF(C469&lt;=3,6,IF(C469&lt;=8,4,IF(C469&lt;=16, 2)))</f>
        <v>6</v>
      </c>
    </row>
    <row r="470" spans="4:4" x14ac:dyDescent="0.25">
      <c r="D470">
        <f t="shared" si="12"/>
        <v>6</v>
      </c>
    </row>
    <row r="471" spans="4:4" x14ac:dyDescent="0.25">
      <c r="D471">
        <f t="shared" si="12"/>
        <v>6</v>
      </c>
    </row>
    <row r="472" spans="4:4" x14ac:dyDescent="0.25">
      <c r="D472">
        <f t="shared" si="12"/>
        <v>6</v>
      </c>
    </row>
    <row r="473" spans="4:4" x14ac:dyDescent="0.25">
      <c r="D473">
        <f t="shared" si="12"/>
        <v>6</v>
      </c>
    </row>
    <row r="474" spans="4:4" x14ac:dyDescent="0.25">
      <c r="D474">
        <f t="shared" si="12"/>
        <v>6</v>
      </c>
    </row>
    <row r="475" spans="4:4" x14ac:dyDescent="0.25">
      <c r="D475">
        <f t="shared" si="12"/>
        <v>6</v>
      </c>
    </row>
    <row r="476" spans="4:4" x14ac:dyDescent="0.25">
      <c r="D476">
        <f t="shared" si="12"/>
        <v>6</v>
      </c>
    </row>
    <row r="477" spans="4:4" x14ac:dyDescent="0.25">
      <c r="D477">
        <f t="shared" si="12"/>
        <v>6</v>
      </c>
    </row>
    <row r="478" spans="4:4" x14ac:dyDescent="0.25">
      <c r="D478">
        <f t="shared" si="12"/>
        <v>6</v>
      </c>
    </row>
    <row r="479" spans="4:4" x14ac:dyDescent="0.25">
      <c r="D479">
        <f t="shared" si="12"/>
        <v>6</v>
      </c>
    </row>
    <row r="480" spans="4:4" x14ac:dyDescent="0.25">
      <c r="D480">
        <f t="shared" si="12"/>
        <v>6</v>
      </c>
    </row>
    <row r="481" spans="4:4" x14ac:dyDescent="0.25">
      <c r="D481">
        <f t="shared" si="12"/>
        <v>6</v>
      </c>
    </row>
    <row r="482" spans="4:4" x14ac:dyDescent="0.25">
      <c r="D482">
        <f t="shared" si="12"/>
        <v>6</v>
      </c>
    </row>
    <row r="483" spans="4:4" x14ac:dyDescent="0.25">
      <c r="D483">
        <f t="shared" si="12"/>
        <v>6</v>
      </c>
    </row>
    <row r="484" spans="4:4" x14ac:dyDescent="0.25">
      <c r="D484">
        <f t="shared" si="12"/>
        <v>6</v>
      </c>
    </row>
    <row r="485" spans="4:4" x14ac:dyDescent="0.25">
      <c r="D485">
        <f t="shared" si="12"/>
        <v>6</v>
      </c>
    </row>
    <row r="486" spans="4:4" x14ac:dyDescent="0.25">
      <c r="D486">
        <f t="shared" si="12"/>
        <v>6</v>
      </c>
    </row>
    <row r="487" spans="4:4" x14ac:dyDescent="0.25">
      <c r="D487">
        <f t="shared" si="12"/>
        <v>6</v>
      </c>
    </row>
    <row r="488" spans="4:4" x14ac:dyDescent="0.25">
      <c r="D488">
        <f t="shared" si="12"/>
        <v>6</v>
      </c>
    </row>
    <row r="489" spans="4:4" x14ac:dyDescent="0.25">
      <c r="D489">
        <f t="shared" si="12"/>
        <v>6</v>
      </c>
    </row>
    <row r="490" spans="4:4" x14ac:dyDescent="0.25">
      <c r="D490">
        <f t="shared" si="12"/>
        <v>6</v>
      </c>
    </row>
    <row r="491" spans="4:4" x14ac:dyDescent="0.25">
      <c r="D491">
        <f t="shared" si="12"/>
        <v>6</v>
      </c>
    </row>
    <row r="492" spans="4:4" x14ac:dyDescent="0.25">
      <c r="D492">
        <f t="shared" si="12"/>
        <v>6</v>
      </c>
    </row>
    <row r="493" spans="4:4" x14ac:dyDescent="0.25">
      <c r="D493">
        <f t="shared" si="12"/>
        <v>6</v>
      </c>
    </row>
    <row r="494" spans="4:4" x14ac:dyDescent="0.25">
      <c r="D494">
        <f t="shared" si="12"/>
        <v>6</v>
      </c>
    </row>
    <row r="495" spans="4:4" x14ac:dyDescent="0.25">
      <c r="D495">
        <f t="shared" si="12"/>
        <v>6</v>
      </c>
    </row>
    <row r="496" spans="4:4" x14ac:dyDescent="0.25">
      <c r="D496">
        <f t="shared" si="12"/>
        <v>6</v>
      </c>
    </row>
    <row r="497" spans="4:4" x14ac:dyDescent="0.25">
      <c r="D497">
        <f t="shared" si="12"/>
        <v>6</v>
      </c>
    </row>
    <row r="498" spans="4:4" x14ac:dyDescent="0.25">
      <c r="D498">
        <f t="shared" si="12"/>
        <v>6</v>
      </c>
    </row>
    <row r="499" spans="4:4" x14ac:dyDescent="0.25">
      <c r="D499">
        <f t="shared" si="12"/>
        <v>6</v>
      </c>
    </row>
    <row r="500" spans="4:4" x14ac:dyDescent="0.25">
      <c r="D500">
        <f t="shared" si="12"/>
        <v>6</v>
      </c>
    </row>
    <row r="501" spans="4:4" x14ac:dyDescent="0.25">
      <c r="D501">
        <f t="shared" si="12"/>
        <v>6</v>
      </c>
    </row>
    <row r="502" spans="4:4" x14ac:dyDescent="0.25">
      <c r="D502">
        <f t="shared" si="12"/>
        <v>6</v>
      </c>
    </row>
    <row r="503" spans="4:4" x14ac:dyDescent="0.25">
      <c r="D503">
        <f t="shared" si="12"/>
        <v>6</v>
      </c>
    </row>
    <row r="504" spans="4:4" x14ac:dyDescent="0.25">
      <c r="D504">
        <f t="shared" si="12"/>
        <v>6</v>
      </c>
    </row>
    <row r="505" spans="4:4" x14ac:dyDescent="0.25">
      <c r="D505">
        <f t="shared" si="12"/>
        <v>6</v>
      </c>
    </row>
    <row r="506" spans="4:4" x14ac:dyDescent="0.25">
      <c r="D506">
        <f t="shared" si="12"/>
        <v>6</v>
      </c>
    </row>
    <row r="507" spans="4:4" x14ac:dyDescent="0.25">
      <c r="D507">
        <f t="shared" si="12"/>
        <v>6</v>
      </c>
    </row>
  </sheetData>
  <sortState xmlns:xlrd2="http://schemas.microsoft.com/office/spreadsheetml/2017/richdata2" ref="W4:W179">
    <sortCondition ref="W4:W179"/>
  </sortState>
  <phoneticPr fontId="2" type="noConversion"/>
  <dataValidations count="4">
    <dataValidation type="list" allowBlank="1" showInputMessage="1" showErrorMessage="1" sqref="B18:B65 B277:B285 B229:B239 B176:B179 B116:B129" xr:uid="{77F7B4AC-9C0F-4BA6-8C99-D8F8C47B28BB}">
      <formula1>$W$4:$W$175</formula1>
    </dataValidation>
    <dataValidation type="list" allowBlank="1" showInputMessage="1" showErrorMessage="1" sqref="B2:B17 B66:B115 B147:B175 B180:B228 B240:B276 B130:B131 B286:B324" xr:uid="{91975EB3-2E41-4F8B-BF59-7BD0216C010F}">
      <formula1>$W$4:$W$203</formula1>
    </dataValidation>
    <dataValidation type="list" allowBlank="1" showInputMessage="1" showErrorMessage="1" sqref="B132:B146" xr:uid="{D02B4B35-2A80-412E-850B-32F19F2D0181}">
      <formula1>$X$6:$X$178</formula1>
    </dataValidation>
    <dataValidation type="list" allowBlank="1" showInputMessage="1" showErrorMessage="1" sqref="B325:B340" xr:uid="{450FF28D-3ED7-4863-9608-F2E7ED149C88}">
      <formula1>$X$6:$X$176</formula1>
    </dataValidation>
  </dataValidations>
  <pageMargins left="0.75" right="0.75" top="1" bottom="1" header="0.5" footer="0.5"/>
  <ignoredErrors>
    <ignoredError sqref="D191:D196" calculatedColumn="1"/>
    <ignoredError sqref="B132:B144 B325:B340" listDataValidation="1"/>
  </ignoredErrors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CC4FB-9DED-4A5B-AB29-ABA8ABCFEA81}">
  <dimension ref="B1:V177"/>
  <sheetViews>
    <sheetView topLeftCell="E1" workbookViewId="0">
      <selection activeCell="V3" sqref="V3:V176"/>
    </sheetView>
  </sheetViews>
  <sheetFormatPr defaultRowHeight="15" x14ac:dyDescent="0.25"/>
  <cols>
    <col min="2" max="2" width="48.28515625" bestFit="1" customWidth="1"/>
    <col min="11" max="11" width="48.28515625" bestFit="1" customWidth="1"/>
  </cols>
  <sheetData>
    <row r="1" spans="2:22" x14ac:dyDescent="0.25">
      <c r="B1" s="26" t="s">
        <v>195</v>
      </c>
      <c r="C1" s="27"/>
      <c r="K1" s="26" t="s">
        <v>196</v>
      </c>
      <c r="L1" s="27"/>
    </row>
    <row r="2" spans="2:22" ht="15.75" thickBot="1" x14ac:dyDescent="0.3">
      <c r="B2" s="28"/>
      <c r="C2" s="29"/>
      <c r="K2" s="28"/>
      <c r="L2" s="29"/>
    </row>
    <row r="3" spans="2:22" x14ac:dyDescent="0.25">
      <c r="B3" s="6" t="s">
        <v>10</v>
      </c>
      <c r="C3" s="7">
        <f>SUMIF('Αποτελέσματα K16 Άντρες'!B:B,B3,'Αποτελέσματα K16 Άντρες'!D:D)</f>
        <v>2</v>
      </c>
      <c r="K3" s="10" t="s">
        <v>10</v>
      </c>
      <c r="L3" s="11">
        <f>SUMIF('Αποτελέσματα K16 Γυναίκες'!B:B,B3,'Αποτελέσματα K16 Γυναίκες'!D:D)</f>
        <v>0</v>
      </c>
      <c r="V3" t="s">
        <v>10</v>
      </c>
    </row>
    <row r="4" spans="2:22" x14ac:dyDescent="0.25">
      <c r="B4" s="6" t="s">
        <v>12</v>
      </c>
      <c r="C4" s="7">
        <f>SUMIF('Αποτελέσματα K16 Άντρες'!B:B,B4,'Αποτελέσματα K16 Άντρες'!D:D)</f>
        <v>0</v>
      </c>
      <c r="K4" s="6" t="s">
        <v>12</v>
      </c>
      <c r="L4" s="7">
        <f>SUMIF('Αποτελέσματα K16 Γυναίκες'!B:B,B4,'Αποτελέσματα K16 Γυναίκες'!D:D)</f>
        <v>0</v>
      </c>
      <c r="V4" t="s">
        <v>12</v>
      </c>
    </row>
    <row r="5" spans="2:22" x14ac:dyDescent="0.25">
      <c r="B5" s="6" t="s">
        <v>14</v>
      </c>
      <c r="C5" s="7">
        <f>SUMIF('Αποτελέσματα K16 Άντρες'!B:B,B5,'Αποτελέσματα K16 Άντρες'!D:D)</f>
        <v>10</v>
      </c>
      <c r="K5" s="6" t="s">
        <v>14</v>
      </c>
      <c r="L5" s="7">
        <f>SUMIF('Αποτελέσματα K16 Γυναίκες'!B:B,B5,'Αποτελέσματα K16 Γυναίκες'!D:D)</f>
        <v>18</v>
      </c>
      <c r="V5" t="s">
        <v>14</v>
      </c>
    </row>
    <row r="6" spans="2:22" x14ac:dyDescent="0.25">
      <c r="B6" s="6" t="s">
        <v>16</v>
      </c>
      <c r="C6" s="7">
        <f>SUMIF('Αποτελέσματα K16 Άντρες'!B:B,B6,'Αποτελέσματα K16 Άντρες'!D:D)</f>
        <v>4</v>
      </c>
      <c r="K6" s="6" t="s">
        <v>16</v>
      </c>
      <c r="L6" s="7">
        <f>SUMIF('Αποτελέσματα K16 Γυναίκες'!B:B,B6,'Αποτελέσματα K16 Γυναίκες'!D:D)</f>
        <v>6</v>
      </c>
      <c r="V6" t="s">
        <v>16</v>
      </c>
    </row>
    <row r="7" spans="2:22" x14ac:dyDescent="0.25">
      <c r="B7" s="6" t="s">
        <v>18</v>
      </c>
      <c r="C7" s="7">
        <f>SUMIF('Αποτελέσματα K16 Άντρες'!B:B,B7,'Αποτελέσματα K16 Άντρες'!D:D)</f>
        <v>14</v>
      </c>
      <c r="K7" s="6" t="s">
        <v>18</v>
      </c>
      <c r="L7" s="7">
        <f>SUMIF('Αποτελέσματα K16 Γυναίκες'!B:B,B7,'Αποτελέσματα K16 Γυναίκες'!D:D)</f>
        <v>8</v>
      </c>
      <c r="V7" t="s">
        <v>18</v>
      </c>
    </row>
    <row r="8" spans="2:22" x14ac:dyDescent="0.25">
      <c r="B8" s="6" t="s">
        <v>20</v>
      </c>
      <c r="C8" s="7">
        <f>SUMIF('Αποτελέσματα K16 Άντρες'!B:B,B8,'Αποτελέσματα K16 Άντρες'!D:D)</f>
        <v>0</v>
      </c>
      <c r="K8" s="6" t="s">
        <v>20</v>
      </c>
      <c r="L8" s="7">
        <f>SUMIF('Αποτελέσματα K16 Γυναίκες'!B:B,B8,'Αποτελέσματα K16 Γυναίκες'!D:D)</f>
        <v>2</v>
      </c>
      <c r="V8" t="s">
        <v>20</v>
      </c>
    </row>
    <row r="9" spans="2:22" x14ac:dyDescent="0.25">
      <c r="B9" s="6" t="s">
        <v>22</v>
      </c>
      <c r="C9" s="7">
        <f>SUMIF('Αποτελέσματα K16 Άντρες'!B:B,B9,'Αποτελέσματα K16 Άντρες'!D:D)</f>
        <v>0</v>
      </c>
      <c r="K9" s="6" t="s">
        <v>22</v>
      </c>
      <c r="L9" s="7">
        <f>SUMIF('Αποτελέσματα K16 Γυναίκες'!B:B,B9,'Αποτελέσματα K16 Γυναίκες'!D:D)</f>
        <v>0</v>
      </c>
      <c r="V9" t="s">
        <v>22</v>
      </c>
    </row>
    <row r="10" spans="2:22" x14ac:dyDescent="0.25">
      <c r="B10" s="6" t="s">
        <v>23</v>
      </c>
      <c r="C10" s="7">
        <f>SUMIF('Αποτελέσματα K16 Άντρες'!B:B,B10,'Αποτελέσματα K16 Άντρες'!D:D)</f>
        <v>6</v>
      </c>
      <c r="K10" s="6" t="s">
        <v>23</v>
      </c>
      <c r="L10" s="7">
        <f>SUMIF('Αποτελέσματα K16 Γυναίκες'!B:B,B10,'Αποτελέσματα K16 Γυναίκες'!D:D)</f>
        <v>0</v>
      </c>
      <c r="V10" t="s">
        <v>23</v>
      </c>
    </row>
    <row r="11" spans="2:22" x14ac:dyDescent="0.25">
      <c r="B11" s="6" t="s">
        <v>7</v>
      </c>
      <c r="C11" s="7">
        <f>SUMIF('Αποτελέσματα K16 Άντρες'!B:B,B11,'Αποτελέσματα K16 Άντρες'!D:D)</f>
        <v>50</v>
      </c>
      <c r="K11" s="6" t="s">
        <v>7</v>
      </c>
      <c r="L11" s="7">
        <f>SUMIF('Αποτελέσματα K16 Γυναίκες'!B:B,B11,'Αποτελέσματα K16 Γυναίκες'!D:D)</f>
        <v>44</v>
      </c>
      <c r="V11" t="s">
        <v>7</v>
      </c>
    </row>
    <row r="12" spans="2:22" x14ac:dyDescent="0.25">
      <c r="B12" s="6" t="s">
        <v>26</v>
      </c>
      <c r="C12" s="7">
        <f>SUMIF('Αποτελέσματα K16 Άντρες'!B:B,B12,'Αποτελέσματα K16 Άντρες'!D:D)</f>
        <v>4</v>
      </c>
      <c r="K12" s="6" t="s">
        <v>26</v>
      </c>
      <c r="L12" s="7">
        <f>SUMIF('Αποτελέσματα K16 Γυναίκες'!B:B,B12,'Αποτελέσματα K16 Γυναίκες'!D:D)</f>
        <v>0</v>
      </c>
      <c r="V12" t="s">
        <v>26</v>
      </c>
    </row>
    <row r="13" spans="2:22" x14ac:dyDescent="0.25">
      <c r="B13" s="6" t="s">
        <v>28</v>
      </c>
      <c r="C13" s="7">
        <f>SUMIF('Αποτελέσματα K16 Άντρες'!B:B,B13,'Αποτελέσματα K16 Άντρες'!D:D)</f>
        <v>0</v>
      </c>
      <c r="K13" s="6" t="s">
        <v>28</v>
      </c>
      <c r="L13" s="7">
        <f>SUMIF('Αποτελέσματα K16 Γυναίκες'!B:B,B13,'Αποτελέσματα K16 Γυναίκες'!D:D)</f>
        <v>0</v>
      </c>
      <c r="V13" t="s">
        <v>28</v>
      </c>
    </row>
    <row r="14" spans="2:22" x14ac:dyDescent="0.25">
      <c r="B14" s="6" t="s">
        <v>29</v>
      </c>
      <c r="C14" s="7">
        <f>SUMIF('Αποτελέσματα K16 Άντρες'!B:B,B14,'Αποτελέσματα K16 Άντρες'!D:D)</f>
        <v>0</v>
      </c>
      <c r="K14" s="6" t="s">
        <v>29</v>
      </c>
      <c r="L14" s="7">
        <f>SUMIF('Αποτελέσματα K16 Γυναίκες'!B:B,B14,'Αποτελέσματα K16 Γυναίκες'!D:D)</f>
        <v>0</v>
      </c>
      <c r="V14" t="s">
        <v>29</v>
      </c>
    </row>
    <row r="15" spans="2:22" x14ac:dyDescent="0.25">
      <c r="B15" s="6" t="s">
        <v>30</v>
      </c>
      <c r="C15" s="7">
        <f>SUMIF('Αποτελέσματα K16 Άντρες'!B:B,B15,'Αποτελέσματα K16 Άντρες'!D:D)</f>
        <v>0</v>
      </c>
      <c r="K15" s="6" t="s">
        <v>30</v>
      </c>
      <c r="L15" s="7">
        <f>SUMIF('Αποτελέσματα K16 Γυναίκες'!B:B,B15,'Αποτελέσματα K16 Γυναίκες'!D:D)</f>
        <v>3.6</v>
      </c>
      <c r="V15" t="s">
        <v>30</v>
      </c>
    </row>
    <row r="16" spans="2:22" x14ac:dyDescent="0.25">
      <c r="B16" s="6" t="s">
        <v>31</v>
      </c>
      <c r="C16" s="7">
        <f>SUMIF('Αποτελέσματα K16 Άντρες'!B:B,B16,'Αποτελέσματα K16 Άντρες'!D:D)</f>
        <v>20</v>
      </c>
      <c r="K16" s="6" t="s">
        <v>31</v>
      </c>
      <c r="L16" s="7">
        <f>SUMIF('Αποτελέσματα K16 Γυναίκες'!B:B,B16,'Αποτελέσματα K16 Γυναίκες'!D:D)</f>
        <v>14.5</v>
      </c>
      <c r="V16" t="s">
        <v>31</v>
      </c>
    </row>
    <row r="17" spans="2:22" x14ac:dyDescent="0.25">
      <c r="B17" s="6" t="s">
        <v>32</v>
      </c>
      <c r="C17" s="7">
        <f>SUMIF('Αποτελέσματα K16 Άντρες'!B:B,B17,'Αποτελέσματα K16 Άντρες'!D:D)</f>
        <v>4</v>
      </c>
      <c r="K17" s="6" t="s">
        <v>32</v>
      </c>
      <c r="L17" s="7">
        <f>SUMIF('Αποτελέσματα K16 Γυναίκες'!B:B,B17,'Αποτελέσματα K16 Γυναίκες'!D:D)</f>
        <v>0</v>
      </c>
      <c r="V17" t="s">
        <v>32</v>
      </c>
    </row>
    <row r="18" spans="2:22" x14ac:dyDescent="0.25">
      <c r="B18" s="6" t="s">
        <v>25</v>
      </c>
      <c r="C18" s="7">
        <f>SUMIF('Αποτελέσματα K16 Άντρες'!B:B,B18,'Αποτελέσματα K16 Άντρες'!D:D)</f>
        <v>2</v>
      </c>
      <c r="K18" s="6" t="s">
        <v>25</v>
      </c>
      <c r="L18" s="7">
        <f>SUMIF('Αποτελέσματα K16 Γυναίκες'!B:B,B18,'Αποτελέσματα K16 Γυναίκες'!D:D)</f>
        <v>0</v>
      </c>
      <c r="V18" t="s">
        <v>25</v>
      </c>
    </row>
    <row r="19" spans="2:22" x14ac:dyDescent="0.25">
      <c r="B19" s="6" t="s">
        <v>35</v>
      </c>
      <c r="C19" s="7">
        <f>SUMIF('Αποτελέσματα K16 Άντρες'!B:B,B19,'Αποτελέσματα K16 Άντρες'!D:D)</f>
        <v>4</v>
      </c>
      <c r="K19" s="6" t="s">
        <v>35</v>
      </c>
      <c r="L19" s="7">
        <f>SUMIF('Αποτελέσματα K16 Γυναίκες'!B:B,B19,'Αποτελέσματα K16 Γυναίκες'!D:D)</f>
        <v>0</v>
      </c>
      <c r="V19" t="s">
        <v>35</v>
      </c>
    </row>
    <row r="20" spans="2:22" x14ac:dyDescent="0.25">
      <c r="B20" s="6" t="s">
        <v>37</v>
      </c>
      <c r="C20" s="7">
        <f>SUMIF('Αποτελέσματα K16 Άντρες'!B:B,B20,'Αποτελέσματα K16 Άντρες'!D:D)</f>
        <v>0</v>
      </c>
      <c r="K20" s="6" t="s">
        <v>37</v>
      </c>
      <c r="L20" s="7">
        <f>SUMIF('Αποτελέσματα K16 Γυναίκες'!B:B,B20,'Αποτελέσματα K16 Γυναίκες'!D:D)</f>
        <v>24</v>
      </c>
      <c r="V20" t="s">
        <v>37</v>
      </c>
    </row>
    <row r="21" spans="2:22" x14ac:dyDescent="0.25">
      <c r="B21" s="6" t="s">
        <v>38</v>
      </c>
      <c r="C21" s="7">
        <f>SUMIF('Αποτελέσματα K16 Άντρες'!B:B,B21,'Αποτελέσματα K16 Άντρες'!D:D)</f>
        <v>20</v>
      </c>
      <c r="K21" s="6" t="s">
        <v>38</v>
      </c>
      <c r="L21" s="7">
        <f>SUMIF('Αποτελέσματα K16 Γυναίκες'!B:B,B21,'Αποτελέσματα K16 Γυναίκες'!D:D)</f>
        <v>2</v>
      </c>
      <c r="V21" t="s">
        <v>38</v>
      </c>
    </row>
    <row r="22" spans="2:22" x14ac:dyDescent="0.25">
      <c r="B22" s="6" t="s">
        <v>40</v>
      </c>
      <c r="C22" s="7">
        <f>SUMIF('Αποτελέσματα K16 Άντρες'!B:B,B22,'Αποτελέσματα K16 Άντρες'!D:D)</f>
        <v>4</v>
      </c>
      <c r="K22" s="6" t="s">
        <v>40</v>
      </c>
      <c r="L22" s="7">
        <f>SUMIF('Αποτελέσματα K16 Γυναίκες'!B:B,B22,'Αποτελέσματα K16 Γυναίκες'!D:D)</f>
        <v>0</v>
      </c>
      <c r="V22" t="s">
        <v>40</v>
      </c>
    </row>
    <row r="23" spans="2:22" x14ac:dyDescent="0.25">
      <c r="B23" s="6" t="s">
        <v>42</v>
      </c>
      <c r="C23" s="7">
        <f>SUMIF('Αποτελέσματα K16 Άντρες'!B:B,B23,'Αποτελέσματα K16 Άντρες'!D:D)</f>
        <v>0</v>
      </c>
      <c r="K23" s="6" t="s">
        <v>42</v>
      </c>
      <c r="L23" s="7">
        <f>SUMIF('Αποτελέσματα K16 Γυναίκες'!B:B,B23,'Αποτελέσματα K16 Γυναίκες'!D:D)</f>
        <v>2</v>
      </c>
      <c r="V23" t="s">
        <v>42</v>
      </c>
    </row>
    <row r="24" spans="2:22" x14ac:dyDescent="0.25">
      <c r="B24" s="6" t="s">
        <v>44</v>
      </c>
      <c r="C24" s="7">
        <f>SUMIF('Αποτελέσματα K16 Άντρες'!B:B,B24,'Αποτελέσματα K16 Άντρες'!D:D)</f>
        <v>4</v>
      </c>
      <c r="K24" s="6" t="s">
        <v>44</v>
      </c>
      <c r="L24" s="7">
        <f>SUMIF('Αποτελέσματα K16 Γυναίκες'!B:B,B24,'Αποτελέσματα K16 Γυναίκες'!D:D)</f>
        <v>28</v>
      </c>
      <c r="V24" t="s">
        <v>44</v>
      </c>
    </row>
    <row r="25" spans="2:22" x14ac:dyDescent="0.25">
      <c r="B25" s="6" t="s">
        <v>45</v>
      </c>
      <c r="C25" s="7">
        <f>SUMIF('Αποτελέσματα K16 Άντρες'!B:B,B25,'Αποτελέσματα K16 Άντρες'!D:D)</f>
        <v>2</v>
      </c>
      <c r="K25" s="6" t="s">
        <v>45</v>
      </c>
      <c r="L25" s="7">
        <f>SUMIF('Αποτελέσματα K16 Γυναίκες'!B:B,B25,'Αποτελέσματα K16 Γυναίκες'!D:D)</f>
        <v>2</v>
      </c>
      <c r="V25" t="s">
        <v>45</v>
      </c>
    </row>
    <row r="26" spans="2:22" x14ac:dyDescent="0.25">
      <c r="B26" s="6" t="s">
        <v>46</v>
      </c>
      <c r="C26" s="7">
        <f>SUMIF('Αποτελέσματα K16 Άντρες'!B:B,B26,'Αποτελέσματα K16 Άντρες'!D:D)</f>
        <v>20</v>
      </c>
      <c r="K26" s="6" t="s">
        <v>46</v>
      </c>
      <c r="L26" s="7">
        <f>SUMIF('Αποτελέσματα K16 Γυναίκες'!B:B,B26,'Αποτελέσματα K16 Γυναίκες'!D:D)</f>
        <v>8</v>
      </c>
      <c r="V26" t="s">
        <v>46</v>
      </c>
    </row>
    <row r="27" spans="2:22" x14ac:dyDescent="0.25">
      <c r="B27" s="6" t="s">
        <v>48</v>
      </c>
      <c r="C27" s="7">
        <f>SUMIF('Αποτελέσματα K16 Άντρες'!B:B,B27,'Αποτελέσματα K16 Άντρες'!D:D)</f>
        <v>0</v>
      </c>
      <c r="K27" s="6" t="s">
        <v>48</v>
      </c>
      <c r="L27" s="7">
        <f>SUMIF('Αποτελέσματα K16 Γυναίκες'!B:B,B27,'Αποτελέσματα K16 Γυναίκες'!D:D)</f>
        <v>4</v>
      </c>
      <c r="V27" t="s">
        <v>48</v>
      </c>
    </row>
    <row r="28" spans="2:22" x14ac:dyDescent="0.25">
      <c r="B28" s="6" t="s">
        <v>50</v>
      </c>
      <c r="C28" s="7">
        <f>SUMIF('Αποτελέσματα K16 Άντρες'!B:B,B28,'Αποτελέσματα K16 Άντρες'!D:D)</f>
        <v>0</v>
      </c>
      <c r="K28" s="6" t="s">
        <v>50</v>
      </c>
      <c r="L28" s="7">
        <f>SUMIF('Αποτελέσματα K16 Γυναίκες'!B:B,B28,'Αποτελέσματα K16 Γυναίκες'!D:D)</f>
        <v>0</v>
      </c>
      <c r="V28" t="s">
        <v>50</v>
      </c>
    </row>
    <row r="29" spans="2:22" x14ac:dyDescent="0.25">
      <c r="B29" s="6" t="s">
        <v>52</v>
      </c>
      <c r="C29" s="7">
        <f>SUMIF('Αποτελέσματα K16 Άντρες'!B:B,B29,'Αποτελέσματα K16 Άντρες'!D:D)</f>
        <v>0</v>
      </c>
      <c r="K29" s="6" t="s">
        <v>52</v>
      </c>
      <c r="L29" s="7">
        <f>SUMIF('Αποτελέσματα K16 Γυναίκες'!B:B,B29,'Αποτελέσματα K16 Γυναίκες'!D:D)</f>
        <v>0</v>
      </c>
      <c r="V29" t="s">
        <v>52</v>
      </c>
    </row>
    <row r="30" spans="2:22" x14ac:dyDescent="0.25">
      <c r="B30" s="6" t="s">
        <v>53</v>
      </c>
      <c r="C30" s="7">
        <f>SUMIF('Αποτελέσματα K16 Άντρες'!B:B,B30,'Αποτελέσματα K16 Άντρες'!D:D)</f>
        <v>6</v>
      </c>
      <c r="K30" s="6" t="s">
        <v>53</v>
      </c>
      <c r="L30" s="7">
        <f>SUMIF('Αποτελέσματα K16 Γυναίκες'!B:B,B30,'Αποτελέσματα K16 Γυναίκες'!D:D)</f>
        <v>6</v>
      </c>
      <c r="V30" t="s">
        <v>53</v>
      </c>
    </row>
    <row r="31" spans="2:22" x14ac:dyDescent="0.25">
      <c r="B31" s="6" t="s">
        <v>54</v>
      </c>
      <c r="C31" s="7">
        <f>SUMIF('Αποτελέσματα K16 Άντρες'!B:B,B31,'Αποτελέσματα K16 Άντρες'!D:D)</f>
        <v>6</v>
      </c>
      <c r="K31" s="6" t="s">
        <v>54</v>
      </c>
      <c r="L31" s="7">
        <f>SUMIF('Αποτελέσματα K16 Γυναίκες'!B:B,B31,'Αποτελέσματα K16 Γυναίκες'!D:D)</f>
        <v>23</v>
      </c>
      <c r="V31" t="s">
        <v>54</v>
      </c>
    </row>
    <row r="32" spans="2:22" x14ac:dyDescent="0.25">
      <c r="B32" s="6" t="s">
        <v>56</v>
      </c>
      <c r="C32" s="7">
        <f>SUMIF('Αποτελέσματα K16 Άντρες'!B:B,B32,'Αποτελέσματα K16 Άντρες'!D:D)</f>
        <v>2</v>
      </c>
      <c r="K32" s="6" t="s">
        <v>56</v>
      </c>
      <c r="L32" s="7">
        <f>SUMIF('Αποτελέσματα K16 Γυναίκες'!B:B,B32,'Αποτελέσματα K16 Γυναίκες'!D:D)</f>
        <v>16</v>
      </c>
      <c r="V32" t="s">
        <v>56</v>
      </c>
    </row>
    <row r="33" spans="2:22" x14ac:dyDescent="0.25">
      <c r="B33" s="6" t="s">
        <v>58</v>
      </c>
      <c r="C33" s="7">
        <f>SUMIF('Αποτελέσματα K16 Άντρες'!B:B,B33,'Αποτελέσματα K16 Άντρες'!D:D)</f>
        <v>4</v>
      </c>
      <c r="K33" s="6" t="s">
        <v>58</v>
      </c>
      <c r="L33" s="7">
        <f>SUMIF('Αποτελέσματα K16 Γυναίκες'!B:B,B33,'Αποτελέσματα K16 Γυναίκες'!D:D)</f>
        <v>2</v>
      </c>
      <c r="V33" t="s">
        <v>58</v>
      </c>
    </row>
    <row r="34" spans="2:22" x14ac:dyDescent="0.25">
      <c r="B34" s="6" t="s">
        <v>60</v>
      </c>
      <c r="C34" s="7">
        <f>SUMIF('Αποτελέσματα K16 Άντρες'!B:B,B34,'Αποτελέσματα K16 Άντρες'!D:D)</f>
        <v>6</v>
      </c>
      <c r="K34" s="6" t="s">
        <v>60</v>
      </c>
      <c r="L34" s="7">
        <f>SUMIF('Αποτελέσματα K16 Γυναίκες'!B:B,B34,'Αποτελέσματα K16 Γυναίκες'!D:D)</f>
        <v>14</v>
      </c>
      <c r="V34" t="s">
        <v>60</v>
      </c>
    </row>
    <row r="35" spans="2:22" x14ac:dyDescent="0.25">
      <c r="B35" s="6" t="s">
        <v>62</v>
      </c>
      <c r="C35" s="7">
        <f>SUMIF('Αποτελέσματα K16 Άντρες'!B:B,B35,'Αποτελέσματα K16 Άντρες'!D:D)</f>
        <v>0</v>
      </c>
      <c r="K35" s="6" t="s">
        <v>62</v>
      </c>
      <c r="L35" s="7">
        <f>SUMIF('Αποτελέσματα K16 Γυναίκες'!B:B,B35,'Αποτελέσματα K16 Γυναίκες'!D:D)</f>
        <v>12</v>
      </c>
      <c r="V35" t="s">
        <v>62</v>
      </c>
    </row>
    <row r="36" spans="2:22" x14ac:dyDescent="0.25">
      <c r="B36" s="6" t="s">
        <v>64</v>
      </c>
      <c r="C36" s="7">
        <f>SUMIF('Αποτελέσματα K16 Άντρες'!B:B,B36,'Αποτελέσματα K16 Άντρες'!D:D)</f>
        <v>0</v>
      </c>
      <c r="K36" s="6" t="s">
        <v>64</v>
      </c>
      <c r="L36" s="7">
        <f>SUMIF('Αποτελέσματα K16 Γυναίκες'!B:B,B36,'Αποτελέσματα K16 Γυναίκες'!D:D)</f>
        <v>12</v>
      </c>
      <c r="V36" t="s">
        <v>64</v>
      </c>
    </row>
    <row r="37" spans="2:22" x14ac:dyDescent="0.25">
      <c r="B37" s="6" t="s">
        <v>59</v>
      </c>
      <c r="C37" s="7">
        <f>SUMIF('Αποτελέσματα K16 Άντρες'!B:B,B37,'Αποτελέσματα K16 Άντρες'!D:D)</f>
        <v>18</v>
      </c>
      <c r="K37" s="6" t="s">
        <v>59</v>
      </c>
      <c r="L37" s="7">
        <f>SUMIF('Αποτελέσματα K16 Γυναίκες'!B:B,B37,'Αποτελέσματα K16 Γυναίκες'!D:D)</f>
        <v>40</v>
      </c>
      <c r="V37" t="s">
        <v>59</v>
      </c>
    </row>
    <row r="38" spans="2:22" x14ac:dyDescent="0.25">
      <c r="B38" s="6" t="s">
        <v>66</v>
      </c>
      <c r="C38" s="7">
        <f>SUMIF('Αποτελέσματα K16 Άντρες'!B:B,B38,'Αποτελέσματα K16 Άντρες'!D:D)</f>
        <v>10</v>
      </c>
      <c r="K38" s="6" t="s">
        <v>66</v>
      </c>
      <c r="L38" s="7">
        <f>SUMIF('Αποτελέσματα K16 Γυναίκες'!B:B,B38,'Αποτελέσματα K16 Γυναίκες'!D:D)</f>
        <v>10</v>
      </c>
      <c r="V38" t="s">
        <v>66</v>
      </c>
    </row>
    <row r="39" spans="2:22" x14ac:dyDescent="0.25">
      <c r="B39" s="6" t="s">
        <v>68</v>
      </c>
      <c r="C39" s="7">
        <f>SUMIF('Αποτελέσματα K16 Άντρες'!B:B,B39,'Αποτελέσματα K16 Άντρες'!D:D)</f>
        <v>0</v>
      </c>
      <c r="K39" s="6" t="s">
        <v>68</v>
      </c>
      <c r="L39" s="7">
        <f>SUMIF('Αποτελέσματα K16 Γυναίκες'!B:B,B39,'Αποτελέσματα K16 Γυναίκες'!D:D)</f>
        <v>12</v>
      </c>
      <c r="V39" t="s">
        <v>68</v>
      </c>
    </row>
    <row r="40" spans="2:22" x14ac:dyDescent="0.25">
      <c r="B40" s="6" t="s">
        <v>70</v>
      </c>
      <c r="C40" s="7">
        <f>SUMIF('Αποτελέσματα K16 Άντρες'!B:B,B40,'Αποτελέσματα K16 Άντρες'!D:D)</f>
        <v>0</v>
      </c>
      <c r="K40" s="6" t="s">
        <v>70</v>
      </c>
      <c r="L40" s="7">
        <f>SUMIF('Αποτελέσματα K16 Γυναίκες'!B:B,B40,'Αποτελέσματα K16 Γυναίκες'!D:D)</f>
        <v>4</v>
      </c>
      <c r="V40" t="s">
        <v>70</v>
      </c>
    </row>
    <row r="41" spans="2:22" x14ac:dyDescent="0.25">
      <c r="B41" s="6" t="s">
        <v>72</v>
      </c>
      <c r="C41" s="7">
        <f>SUMIF('Αποτελέσματα K16 Άντρες'!B:B,B41,'Αποτελέσματα K16 Άντρες'!D:D)</f>
        <v>0</v>
      </c>
      <c r="K41" s="6" t="s">
        <v>72</v>
      </c>
      <c r="L41" s="7">
        <f>SUMIF('Αποτελέσματα K16 Γυναίκες'!B:B,B41,'Αποτελέσματα K16 Γυναίκες'!D:D)</f>
        <v>0</v>
      </c>
      <c r="V41" t="s">
        <v>72</v>
      </c>
    </row>
    <row r="42" spans="2:22" x14ac:dyDescent="0.25">
      <c r="B42" s="6" t="s">
        <v>73</v>
      </c>
      <c r="C42" s="7">
        <f>SUMIF('Αποτελέσματα K16 Άντρες'!B:B,B42,'Αποτελέσματα K16 Άντρες'!D:D)</f>
        <v>0</v>
      </c>
      <c r="K42" s="6" t="s">
        <v>73</v>
      </c>
      <c r="L42" s="7">
        <f>SUMIF('Αποτελέσματα K16 Γυναίκες'!B:B,B42,'Αποτελέσματα K16 Γυναίκες'!D:D)</f>
        <v>0</v>
      </c>
      <c r="V42" t="s">
        <v>73</v>
      </c>
    </row>
    <row r="43" spans="2:22" x14ac:dyDescent="0.25">
      <c r="B43" s="6" t="s">
        <v>74</v>
      </c>
      <c r="C43" s="7">
        <f>SUMIF('Αποτελέσματα K16 Άντρες'!B:B,B43,'Αποτελέσματα K16 Άντρες'!D:D)</f>
        <v>0</v>
      </c>
      <c r="K43" s="6" t="s">
        <v>74</v>
      </c>
      <c r="L43" s="7">
        <f>SUMIF('Αποτελέσματα K16 Γυναίκες'!B:B,B43,'Αποτελέσματα K16 Γυναίκες'!D:D)</f>
        <v>2</v>
      </c>
      <c r="V43" t="s">
        <v>74</v>
      </c>
    </row>
    <row r="44" spans="2:22" x14ac:dyDescent="0.25">
      <c r="B44" s="6" t="s">
        <v>43</v>
      </c>
      <c r="C44" s="7">
        <f>SUMIF('Αποτελέσματα K16 Άντρες'!B:B,B44,'Αποτελέσματα K16 Άντρες'!D:D)</f>
        <v>2</v>
      </c>
      <c r="K44" s="6" t="s">
        <v>43</v>
      </c>
      <c r="L44" s="7">
        <f>SUMIF('Αποτελέσματα K16 Γυναίκες'!B:B,B44,'Αποτελέσματα K16 Γυναίκες'!D:D)</f>
        <v>18</v>
      </c>
      <c r="V44" t="s">
        <v>43</v>
      </c>
    </row>
    <row r="45" spans="2:22" x14ac:dyDescent="0.25">
      <c r="B45" s="6" t="s">
        <v>75</v>
      </c>
      <c r="C45" s="7">
        <f>SUMIF('Αποτελέσματα K16 Άντρες'!B:B,B45,'Αποτελέσματα K16 Άντρες'!D:D)</f>
        <v>2</v>
      </c>
      <c r="K45" s="6" t="s">
        <v>75</v>
      </c>
      <c r="L45" s="7">
        <f>SUMIF('Αποτελέσματα K16 Γυναίκες'!B:B,B45,'Αποτελέσματα K16 Γυναίκες'!D:D)</f>
        <v>4</v>
      </c>
      <c r="V45" t="s">
        <v>75</v>
      </c>
    </row>
    <row r="46" spans="2:22" x14ac:dyDescent="0.25">
      <c r="B46" s="6" t="s">
        <v>77</v>
      </c>
      <c r="C46" s="7">
        <f>SUMIF('Αποτελέσματα K16 Άντρες'!B:B,B46,'Αποτελέσματα K16 Άντρες'!D:D)</f>
        <v>0</v>
      </c>
      <c r="K46" s="6" t="s">
        <v>77</v>
      </c>
      <c r="L46" s="7">
        <f>SUMIF('Αποτελέσματα K16 Γυναίκες'!B:B,B46,'Αποτελέσματα K16 Γυναίκες'!D:D)</f>
        <v>0</v>
      </c>
      <c r="V46" t="s">
        <v>77</v>
      </c>
    </row>
    <row r="47" spans="2:22" x14ac:dyDescent="0.25">
      <c r="B47" s="6" t="s">
        <v>78</v>
      </c>
      <c r="C47" s="7">
        <f>SUMIF('Αποτελέσματα K16 Άντρες'!B:B,B47,'Αποτελέσματα K16 Άντρες'!D:D)</f>
        <v>0</v>
      </c>
      <c r="K47" s="6" t="s">
        <v>78</v>
      </c>
      <c r="L47" s="7">
        <f>SUMIF('Αποτελέσματα K16 Γυναίκες'!B:B,B47,'Αποτελέσματα K16 Γυναίκες'!D:D)</f>
        <v>0</v>
      </c>
      <c r="V47" t="s">
        <v>78</v>
      </c>
    </row>
    <row r="48" spans="2:22" x14ac:dyDescent="0.25">
      <c r="B48" s="6" t="s">
        <v>5</v>
      </c>
      <c r="C48" s="7">
        <f>SUMIF('Αποτελέσματα K16 Άντρες'!B:B,B48,'Αποτελέσματα K16 Άντρες'!D:D)</f>
        <v>32</v>
      </c>
      <c r="K48" s="6" t="s">
        <v>5</v>
      </c>
      <c r="L48" s="7">
        <f>SUMIF('Αποτελέσματα K16 Γυναίκες'!B:B,B48,'Αποτελέσματα K16 Γυναίκες'!D:D)</f>
        <v>12</v>
      </c>
      <c r="V48" t="s">
        <v>5</v>
      </c>
    </row>
    <row r="49" spans="2:22" x14ac:dyDescent="0.25">
      <c r="B49" s="6" t="s">
        <v>80</v>
      </c>
      <c r="C49" s="7">
        <f>SUMIF('Αποτελέσματα K16 Άντρες'!B:B,B49,'Αποτελέσματα K16 Άντρες'!D:D)</f>
        <v>0</v>
      </c>
      <c r="K49" s="6" t="s">
        <v>80</v>
      </c>
      <c r="L49" s="7">
        <f>SUMIF('Αποτελέσματα K16 Γυναίκες'!B:B,B49,'Αποτελέσματα K16 Γυναίκες'!D:D)</f>
        <v>2</v>
      </c>
      <c r="V49" t="s">
        <v>80</v>
      </c>
    </row>
    <row r="50" spans="2:22" x14ac:dyDescent="0.25">
      <c r="B50" s="6" t="s">
        <v>82</v>
      </c>
      <c r="C50" s="7">
        <f>SUMIF('Αποτελέσματα K16 Άντρες'!B:B,B50,'Αποτελέσματα K16 Άντρες'!D:D)</f>
        <v>0</v>
      </c>
      <c r="K50" s="6" t="s">
        <v>82</v>
      </c>
      <c r="L50" s="7">
        <f>SUMIF('Αποτελέσματα K16 Γυναίκες'!B:B,B50,'Αποτελέσματα K16 Γυναίκες'!D:D)</f>
        <v>0</v>
      </c>
      <c r="V50" t="s">
        <v>82</v>
      </c>
    </row>
    <row r="51" spans="2:22" x14ac:dyDescent="0.25">
      <c r="B51" s="6" t="s">
        <v>84</v>
      </c>
      <c r="C51" s="7">
        <f>SUMIF('Αποτελέσματα K16 Άντρες'!B:B,B51,'Αποτελέσματα K16 Άντρες'!D:D)</f>
        <v>12</v>
      </c>
      <c r="K51" s="6" t="s">
        <v>84</v>
      </c>
      <c r="L51" s="7">
        <f>SUMIF('Αποτελέσματα K16 Γυναίκες'!B:B,B51,'Αποτελέσματα K16 Γυναίκες'!D:D)</f>
        <v>16</v>
      </c>
      <c r="V51" t="s">
        <v>84</v>
      </c>
    </row>
    <row r="52" spans="2:22" x14ac:dyDescent="0.25">
      <c r="B52" s="6" t="s">
        <v>85</v>
      </c>
      <c r="C52" s="7">
        <f>SUMIF('Αποτελέσματα K16 Άντρες'!B:B,B52,'Αποτελέσματα K16 Άντρες'!D:D)</f>
        <v>12</v>
      </c>
      <c r="K52" s="6" t="s">
        <v>85</v>
      </c>
      <c r="L52" s="7">
        <f>SUMIF('Αποτελέσματα K16 Γυναίκες'!B:B,B52,'Αποτελέσματα K16 Γυναίκες'!D:D)</f>
        <v>22</v>
      </c>
      <c r="V52" t="s">
        <v>85</v>
      </c>
    </row>
    <row r="53" spans="2:22" x14ac:dyDescent="0.25">
      <c r="B53" s="6" t="s">
        <v>86</v>
      </c>
      <c r="C53" s="7">
        <f>SUMIF('Αποτελέσματα K16 Άντρες'!B:B,B53,'Αποτελέσματα K16 Άντρες'!D:D)</f>
        <v>0</v>
      </c>
      <c r="K53" s="6" t="s">
        <v>86</v>
      </c>
      <c r="L53" s="7">
        <f>SUMIF('Αποτελέσματα K16 Γυναίκες'!B:B,B53,'Αποτελέσματα K16 Γυναίκες'!D:D)</f>
        <v>6</v>
      </c>
      <c r="V53" t="s">
        <v>86</v>
      </c>
    </row>
    <row r="54" spans="2:22" x14ac:dyDescent="0.25">
      <c r="B54" s="6" t="s">
        <v>87</v>
      </c>
      <c r="C54" s="7">
        <f>SUMIF('Αποτελέσματα K16 Άντρες'!B:B,B54,'Αποτελέσματα K16 Άντρες'!D:D)</f>
        <v>0</v>
      </c>
      <c r="K54" s="6" t="s">
        <v>87</v>
      </c>
      <c r="L54" s="7">
        <f>SUMIF('Αποτελέσματα K16 Γυναίκες'!B:B,B54,'Αποτελέσματα K16 Γυναίκες'!D:D)</f>
        <v>2</v>
      </c>
      <c r="V54" t="s">
        <v>87</v>
      </c>
    </row>
    <row r="55" spans="2:22" x14ac:dyDescent="0.25">
      <c r="B55" s="6" t="s">
        <v>65</v>
      </c>
      <c r="C55" s="7">
        <f>SUMIF('Αποτελέσματα K16 Άντρες'!B:B,B55,'Αποτελέσματα K16 Άντρες'!D:D)</f>
        <v>6</v>
      </c>
      <c r="K55" s="6" t="s">
        <v>65</v>
      </c>
      <c r="L55" s="7">
        <f>SUMIF('Αποτελέσματα K16 Γυναίκες'!B:B,B55,'Αποτελέσματα K16 Γυναίκες'!D:D)</f>
        <v>0</v>
      </c>
      <c r="V55" t="s">
        <v>65</v>
      </c>
    </row>
    <row r="56" spans="2:22" x14ac:dyDescent="0.25">
      <c r="B56" s="6" t="s">
        <v>89</v>
      </c>
      <c r="C56" s="7">
        <f>SUMIF('Αποτελέσματα K16 Άντρες'!B:B,B56,'Αποτελέσματα K16 Άντρες'!D:D)</f>
        <v>0</v>
      </c>
      <c r="K56" s="6" t="s">
        <v>89</v>
      </c>
      <c r="L56" s="7">
        <f>SUMIF('Αποτελέσματα K16 Γυναίκες'!B:B,B56,'Αποτελέσματα K16 Γυναίκες'!D:D)</f>
        <v>0</v>
      </c>
      <c r="V56" t="s">
        <v>89</v>
      </c>
    </row>
    <row r="57" spans="2:22" x14ac:dyDescent="0.25">
      <c r="B57" s="6" t="s">
        <v>90</v>
      </c>
      <c r="C57" s="7">
        <f>SUMIF('Αποτελέσματα K16 Άντρες'!B:B,B57,'Αποτελέσματα K16 Άντρες'!D:D)</f>
        <v>0</v>
      </c>
      <c r="K57" s="6" t="s">
        <v>90</v>
      </c>
      <c r="L57" s="7">
        <f>SUMIF('Αποτελέσματα K16 Γυναίκες'!B:B,B57,'Αποτελέσματα K16 Γυναίκες'!D:D)</f>
        <v>6</v>
      </c>
      <c r="V57" t="s">
        <v>90</v>
      </c>
    </row>
    <row r="58" spans="2:22" x14ac:dyDescent="0.25">
      <c r="B58" s="6" t="s">
        <v>47</v>
      </c>
      <c r="C58" s="7">
        <f>SUMIF('Αποτελέσματα K16 Άντρες'!B:B,B58,'Αποτελέσματα K16 Άντρες'!D:D)</f>
        <v>38</v>
      </c>
      <c r="K58" s="6" t="s">
        <v>47</v>
      </c>
      <c r="L58" s="7">
        <f>SUMIF('Αποτελέσματα K16 Γυναίκες'!B:B,B58,'Αποτελέσματα K16 Γυναίκες'!D:D)</f>
        <v>2</v>
      </c>
      <c r="V58" t="s">
        <v>47</v>
      </c>
    </row>
    <row r="59" spans="2:22" x14ac:dyDescent="0.25">
      <c r="B59" s="6" t="s">
        <v>51</v>
      </c>
      <c r="C59" s="7">
        <f>SUMIF('Αποτελέσματα K16 Άντρες'!B:B,B59,'Αποτελέσματα K16 Άντρες'!D:D)</f>
        <v>10</v>
      </c>
      <c r="K59" s="6" t="s">
        <v>51</v>
      </c>
      <c r="L59" s="7">
        <f>SUMIF('Αποτελέσματα K16 Γυναίκες'!B:B,B59,'Αποτελέσματα K16 Γυναίκες'!D:D)</f>
        <v>0</v>
      </c>
      <c r="V59" t="s">
        <v>51</v>
      </c>
    </row>
    <row r="60" spans="2:22" x14ac:dyDescent="0.25">
      <c r="B60" s="6" t="s">
        <v>93</v>
      </c>
      <c r="C60" s="7">
        <f>SUMIF('Αποτελέσματα K16 Άντρες'!B:B,B60,'Αποτελέσματα K16 Άντρες'!D:D)</f>
        <v>0</v>
      </c>
      <c r="K60" s="6" t="s">
        <v>93</v>
      </c>
      <c r="L60" s="7">
        <f>SUMIF('Αποτελέσματα K16 Γυναίκες'!B:B,B60,'Αποτελέσματα K16 Γυναίκες'!D:D)</f>
        <v>14</v>
      </c>
      <c r="V60" t="s">
        <v>93</v>
      </c>
    </row>
    <row r="61" spans="2:22" x14ac:dyDescent="0.25">
      <c r="B61" s="6" t="s">
        <v>94</v>
      </c>
      <c r="C61" s="7">
        <f>SUMIF('Αποτελέσματα K16 Άντρες'!B:B,B61,'Αποτελέσματα K16 Άντρες'!D:D)</f>
        <v>0</v>
      </c>
      <c r="K61" s="6" t="s">
        <v>94</v>
      </c>
      <c r="L61" s="7">
        <f>SUMIF('Αποτελέσματα K16 Γυναίκες'!B:B,B61,'Αποτελέσματα K16 Γυναίκες'!D:D)</f>
        <v>0</v>
      </c>
      <c r="V61" t="s">
        <v>94</v>
      </c>
    </row>
    <row r="62" spans="2:22" x14ac:dyDescent="0.25">
      <c r="B62" s="6" t="s">
        <v>96</v>
      </c>
      <c r="C62" s="7">
        <f>SUMIF('Αποτελέσματα K16 Άντρες'!B:B,B62,'Αποτελέσματα K16 Άντρες'!D:D)</f>
        <v>0</v>
      </c>
      <c r="K62" s="6" t="s">
        <v>96</v>
      </c>
      <c r="L62" s="7">
        <f>SUMIF('Αποτελέσματα K16 Γυναίκες'!B:B,B62,'Αποτελέσματα K16 Γυναίκες'!D:D)</f>
        <v>0</v>
      </c>
      <c r="V62" t="s">
        <v>96</v>
      </c>
    </row>
    <row r="63" spans="2:22" x14ac:dyDescent="0.25">
      <c r="B63" s="6" t="s">
        <v>97</v>
      </c>
      <c r="C63" s="7">
        <f>SUMIF('Αποτελέσματα K16 Άντρες'!B:B,B63,'Αποτελέσματα K16 Άντρες'!D:D)</f>
        <v>4</v>
      </c>
      <c r="K63" s="6" t="s">
        <v>97</v>
      </c>
      <c r="L63" s="7">
        <f>SUMIF('Αποτελέσματα K16 Γυναίκες'!B:B,B63,'Αποτελέσματα K16 Γυναίκες'!D:D)</f>
        <v>2</v>
      </c>
      <c r="V63" t="s">
        <v>97</v>
      </c>
    </row>
    <row r="64" spans="2:22" x14ac:dyDescent="0.25">
      <c r="B64" s="6" t="s">
        <v>99</v>
      </c>
      <c r="C64" s="7">
        <f>SUMIF('Αποτελέσματα K16 Άντρες'!B:B,B64,'Αποτελέσματα K16 Άντρες'!D:D)</f>
        <v>8</v>
      </c>
      <c r="K64" s="6" t="s">
        <v>99</v>
      </c>
      <c r="L64" s="7">
        <f>SUMIF('Αποτελέσματα K16 Γυναίκες'!B:B,B64,'Αποτελέσματα K16 Γυναίκες'!D:D)</f>
        <v>10</v>
      </c>
      <c r="V64" t="s">
        <v>99</v>
      </c>
    </row>
    <row r="65" spans="2:22" x14ac:dyDescent="0.25">
      <c r="B65" s="6" t="s">
        <v>101</v>
      </c>
      <c r="C65" s="7">
        <f>SUMIF('Αποτελέσματα K16 Άντρες'!B:B,B65,'Αποτελέσματα K16 Άντρες'!D:D)</f>
        <v>0</v>
      </c>
      <c r="K65" s="6" t="s">
        <v>101</v>
      </c>
      <c r="L65" s="7">
        <f>SUMIF('Αποτελέσματα K16 Γυναίκες'!B:B,B65,'Αποτελέσματα K16 Γυναίκες'!D:D)</f>
        <v>9.6</v>
      </c>
      <c r="V65" t="s">
        <v>101</v>
      </c>
    </row>
    <row r="66" spans="2:22" x14ac:dyDescent="0.25">
      <c r="B66" s="6" t="s">
        <v>103</v>
      </c>
      <c r="C66" s="7">
        <f>SUMIF('Αποτελέσματα K16 Άντρες'!B:B,B66,'Αποτελέσματα K16 Άντρες'!D:D)</f>
        <v>0</v>
      </c>
      <c r="K66" s="6" t="s">
        <v>103</v>
      </c>
      <c r="L66" s="7">
        <f>SUMIF('Αποτελέσματα K16 Γυναίκες'!B:B,B66,'Αποτελέσματα K16 Γυναίκες'!D:D)</f>
        <v>0</v>
      </c>
      <c r="V66" t="s">
        <v>103</v>
      </c>
    </row>
    <row r="67" spans="2:22" x14ac:dyDescent="0.25">
      <c r="B67" s="6" t="s">
        <v>102</v>
      </c>
      <c r="C67" s="7">
        <f>SUMIF('Αποτελέσματα K16 Άντρες'!B:B,B67,'Αποτελέσματα K16 Άντρες'!D:D)</f>
        <v>4</v>
      </c>
      <c r="K67" s="6" t="s">
        <v>102</v>
      </c>
      <c r="L67" s="7">
        <f>SUMIF('Αποτελέσματα K16 Γυναίκες'!B:B,B67,'Αποτελέσματα K16 Γυναίκες'!D:D)</f>
        <v>0</v>
      </c>
      <c r="V67" t="s">
        <v>102</v>
      </c>
    </row>
    <row r="68" spans="2:22" x14ac:dyDescent="0.25">
      <c r="B68" s="6" t="s">
        <v>104</v>
      </c>
      <c r="C68" s="7">
        <f>SUMIF('Αποτελέσματα K16 Άντρες'!B:B,B68,'Αποτελέσματα K16 Άντρες'!D:D)</f>
        <v>0</v>
      </c>
      <c r="K68" s="6" t="s">
        <v>104</v>
      </c>
      <c r="L68" s="7">
        <f>SUMIF('Αποτελέσματα K16 Γυναίκες'!B:B,B68,'Αποτελέσματα K16 Γυναίκες'!D:D)</f>
        <v>0</v>
      </c>
      <c r="V68" t="s">
        <v>104</v>
      </c>
    </row>
    <row r="69" spans="2:22" x14ac:dyDescent="0.25">
      <c r="B69" s="6" t="s">
        <v>105</v>
      </c>
      <c r="C69" s="7">
        <f>SUMIF('Αποτελέσματα K16 Άντρες'!B:B,B69,'Αποτελέσματα K16 Άντρες'!D:D)</f>
        <v>4</v>
      </c>
      <c r="K69" s="6" t="s">
        <v>105</v>
      </c>
      <c r="L69" s="7">
        <f>SUMIF('Αποτελέσματα K16 Γυναίκες'!B:B,B69,'Αποτελέσματα K16 Γυναίκες'!D:D)</f>
        <v>3.6</v>
      </c>
      <c r="V69" t="s">
        <v>105</v>
      </c>
    </row>
    <row r="70" spans="2:22" x14ac:dyDescent="0.25">
      <c r="B70" s="6" t="s">
        <v>44</v>
      </c>
      <c r="C70" s="7">
        <f>SUMIF('Αποτελέσματα K16 Άντρες'!B:B,B70,'Αποτελέσματα K16 Άντρες'!D:D)</f>
        <v>4</v>
      </c>
      <c r="K70" s="6" t="s">
        <v>106</v>
      </c>
      <c r="L70" s="7">
        <f>SUMIF('Αποτελέσματα K16 Γυναίκες'!B:B,B71,'Αποτελέσματα K16 Γυναίκες'!D:D)</f>
        <v>0</v>
      </c>
      <c r="V70" t="s">
        <v>106</v>
      </c>
    </row>
    <row r="71" spans="2:22" x14ac:dyDescent="0.25">
      <c r="B71" s="6" t="s">
        <v>106</v>
      </c>
      <c r="C71" s="7">
        <f>SUMIF('Αποτελέσματα K16 Άντρες'!B:B,B71,'Αποτελέσματα K16 Άντρες'!D:D)</f>
        <v>6</v>
      </c>
      <c r="K71" s="6" t="s">
        <v>9</v>
      </c>
      <c r="L71" s="7">
        <f>SUMIF('Αποτελέσματα K16 Γυναίκες'!B:B,B72,'Αποτελέσματα K16 Γυναίκες'!D:D)</f>
        <v>0</v>
      </c>
      <c r="V71" t="s">
        <v>9</v>
      </c>
    </row>
    <row r="72" spans="2:22" x14ac:dyDescent="0.25">
      <c r="B72" s="6" t="s">
        <v>9</v>
      </c>
      <c r="C72" s="7">
        <f>SUMIF('Αποτελέσματα K16 Άντρες'!B:B,B72,'Αποτελέσματα K16 Άντρες'!D:D)</f>
        <v>4</v>
      </c>
      <c r="K72" s="6" t="s">
        <v>107</v>
      </c>
      <c r="L72" s="7">
        <f>SUMIF('Αποτελέσματα K16 Γυναίκες'!B:B,B73,'Αποτελέσματα K16 Γυναίκες'!D:D)</f>
        <v>12</v>
      </c>
      <c r="V72" t="s">
        <v>107</v>
      </c>
    </row>
    <row r="73" spans="2:22" x14ac:dyDescent="0.25">
      <c r="B73" s="6" t="s">
        <v>107</v>
      </c>
      <c r="C73" s="7">
        <f>SUMIF('Αποτελέσματα K16 Άντρες'!B:B,B73,'Αποτελέσματα K16 Άντρες'!D:D)</f>
        <v>0</v>
      </c>
      <c r="K73" s="6" t="s">
        <v>108</v>
      </c>
      <c r="L73" s="7">
        <f>SUMIF('Αποτελέσματα K16 Γυναίκες'!B:B,B74,'Αποτελέσματα K16 Γυναίκες'!D:D)</f>
        <v>0</v>
      </c>
      <c r="V73" t="s">
        <v>108</v>
      </c>
    </row>
    <row r="74" spans="2:22" x14ac:dyDescent="0.25">
      <c r="B74" s="6" t="s">
        <v>108</v>
      </c>
      <c r="C74" s="7">
        <f>SUMIF('Αποτελέσματα K16 Άντρες'!B:B,B74,'Αποτελέσματα K16 Άντρες'!D:D)</f>
        <v>0</v>
      </c>
      <c r="K74" s="6" t="s">
        <v>34</v>
      </c>
      <c r="L74" s="7">
        <f>SUMIF('Αποτελέσματα K16 Γυναίκες'!B:B,B75,'Αποτελέσματα K16 Γυναίκες'!D:D)</f>
        <v>0</v>
      </c>
      <c r="V74" t="s">
        <v>34</v>
      </c>
    </row>
    <row r="75" spans="2:22" x14ac:dyDescent="0.25">
      <c r="B75" s="6" t="s">
        <v>34</v>
      </c>
      <c r="C75" s="7">
        <f>SUMIF('Αποτελέσματα K16 Άντρες'!B:B,B75,'Αποτελέσματα K16 Άντρες'!D:D)</f>
        <v>10</v>
      </c>
      <c r="K75" s="6" t="s">
        <v>110</v>
      </c>
      <c r="L75" s="7">
        <f>SUMIF('Αποτελέσματα K16 Γυναίκες'!B:B,B76,'Αποτελέσματα K16 Γυναίκες'!D:D)</f>
        <v>0</v>
      </c>
      <c r="V75" t="s">
        <v>110</v>
      </c>
    </row>
    <row r="76" spans="2:22" x14ac:dyDescent="0.25">
      <c r="B76" s="6" t="s">
        <v>110</v>
      </c>
      <c r="C76" s="7">
        <f>SUMIF('Αποτελέσματα K16 Άντρες'!B:B,B76,'Αποτελέσματα K16 Άντρες'!D:D)</f>
        <v>0</v>
      </c>
      <c r="K76" s="6" t="s">
        <v>27</v>
      </c>
      <c r="L76" s="7">
        <f>SUMIF('Αποτελέσματα K16 Γυναίκες'!B:B,B77,'Αποτελέσματα K16 Γυναίκες'!D:D)</f>
        <v>4</v>
      </c>
      <c r="V76" t="s">
        <v>27</v>
      </c>
    </row>
    <row r="77" spans="2:22" x14ac:dyDescent="0.25">
      <c r="B77" s="6" t="s">
        <v>27</v>
      </c>
      <c r="C77" s="7">
        <f>SUMIF('Αποτελέσματα K16 Άντρες'!B:B,B77,'Αποτελέσματα K16 Άντρες'!D:D)</f>
        <v>8</v>
      </c>
      <c r="K77" s="6" t="s">
        <v>111</v>
      </c>
      <c r="L77" s="7">
        <f>SUMIF('Αποτελέσματα K16 Γυναίκες'!B:B,B78,'Αποτελέσματα K16 Γυναίκες'!D:D)</f>
        <v>0</v>
      </c>
      <c r="V77" t="s">
        <v>111</v>
      </c>
    </row>
    <row r="78" spans="2:22" x14ac:dyDescent="0.25">
      <c r="B78" s="6" t="s">
        <v>111</v>
      </c>
      <c r="C78" s="7">
        <f>SUMIF('Αποτελέσματα K16 Άντρες'!B:B,B78,'Αποτελέσματα K16 Άντρες'!D:D)</f>
        <v>0</v>
      </c>
      <c r="K78" s="6" t="s">
        <v>112</v>
      </c>
      <c r="L78" s="7">
        <f>SUMIF('Αποτελέσματα K16 Γυναίκες'!B:B,B79,'Αποτελέσματα K16 Γυναίκες'!D:D)</f>
        <v>0</v>
      </c>
      <c r="V78" t="s">
        <v>112</v>
      </c>
    </row>
    <row r="79" spans="2:22" x14ac:dyDescent="0.25">
      <c r="B79" s="6" t="s">
        <v>112</v>
      </c>
      <c r="C79" s="7">
        <f>SUMIF('Αποτελέσματα K16 Άντρες'!B:B,B79,'Αποτελέσματα K16 Άντρες'!D:D)</f>
        <v>8</v>
      </c>
      <c r="K79" s="6" t="s">
        <v>113</v>
      </c>
      <c r="L79" s="7">
        <f>SUMIF('Αποτελέσματα K16 Γυναίκες'!B:B,B80,'Αποτελέσματα K16 Γυναίκες'!D:D)</f>
        <v>0</v>
      </c>
      <c r="V79" t="s">
        <v>113</v>
      </c>
    </row>
    <row r="80" spans="2:22" x14ac:dyDescent="0.25">
      <c r="B80" s="6" t="s">
        <v>113</v>
      </c>
      <c r="C80" s="7">
        <f>SUMIF('Αποτελέσματα K16 Άντρες'!B:B,B80,'Αποτελέσματα K16 Άντρες'!D:D)</f>
        <v>4</v>
      </c>
      <c r="K80" s="6" t="s">
        <v>114</v>
      </c>
      <c r="L80" s="7">
        <f>SUMIF('Αποτελέσματα K16 Γυναίκες'!B:B,B81,'Αποτελέσματα K16 Γυναίκες'!D:D)</f>
        <v>0</v>
      </c>
      <c r="V80" t="s">
        <v>114</v>
      </c>
    </row>
    <row r="81" spans="2:22" x14ac:dyDescent="0.25">
      <c r="B81" s="6" t="s">
        <v>114</v>
      </c>
      <c r="C81" s="7">
        <f>SUMIF('Αποτελέσματα K16 Άντρες'!B:B,B81,'Αποτελέσματα K16 Άντρες'!D:D)</f>
        <v>0</v>
      </c>
      <c r="K81" s="6" t="s">
        <v>116</v>
      </c>
      <c r="L81" s="7">
        <f>SUMIF('Αποτελέσματα K16 Γυναίκες'!B:B,B82,'Αποτελέσματα K16 Γυναίκες'!D:D)</f>
        <v>0</v>
      </c>
      <c r="V81" t="s">
        <v>116</v>
      </c>
    </row>
    <row r="82" spans="2:22" x14ac:dyDescent="0.25">
      <c r="B82" s="6" t="s">
        <v>116</v>
      </c>
      <c r="C82" s="7">
        <f>SUMIF('Αποτελέσματα K16 Άντρες'!B:B,B82,'Αποτελέσματα K16 Άντρες'!D:D)</f>
        <v>0</v>
      </c>
      <c r="K82" s="6" t="s">
        <v>118</v>
      </c>
      <c r="L82" s="7">
        <f>SUMIF('Αποτελέσματα K16 Γυναίκες'!B:B,B83,'Αποτελέσματα K16 Γυναίκες'!D:D)</f>
        <v>16</v>
      </c>
      <c r="V82" t="s">
        <v>118</v>
      </c>
    </row>
    <row r="83" spans="2:22" x14ac:dyDescent="0.25">
      <c r="B83" s="6" t="s">
        <v>118</v>
      </c>
      <c r="C83" s="7">
        <f>SUMIF('Αποτελέσματα K16 Άντρες'!B:B,B83,'Αποτελέσματα K16 Άντρες'!D:D)</f>
        <v>6</v>
      </c>
      <c r="K83" s="6" t="s">
        <v>116</v>
      </c>
      <c r="L83" s="7">
        <f>SUMIF('Αποτελέσματα K16 Γυναίκες'!B:B,B84,'Αποτελέσματα K16 Γυναίκες'!D:D)</f>
        <v>0</v>
      </c>
      <c r="V83" t="s">
        <v>116</v>
      </c>
    </row>
    <row r="84" spans="2:22" x14ac:dyDescent="0.25">
      <c r="B84" s="6" t="s">
        <v>116</v>
      </c>
      <c r="C84" s="7">
        <f>SUMIF('Αποτελέσματα K16 Άντρες'!B:B,B84,'Αποτελέσματα K16 Άντρες'!D:D)</f>
        <v>0</v>
      </c>
      <c r="K84" s="6" t="s">
        <v>13</v>
      </c>
      <c r="L84" s="7">
        <f>SUMIF('Αποτελέσματα K16 Γυναίκες'!B:B,B85,'Αποτελέσματα K16 Γυναίκες'!D:D)</f>
        <v>6</v>
      </c>
      <c r="V84" t="s">
        <v>13</v>
      </c>
    </row>
    <row r="85" spans="2:22" x14ac:dyDescent="0.25">
      <c r="B85" s="6" t="s">
        <v>13</v>
      </c>
      <c r="C85" s="7">
        <f>SUMIF('Αποτελέσματα K16 Άντρες'!B:B,B85,'Αποτελέσματα K16 Άντρες'!D:D)</f>
        <v>22</v>
      </c>
      <c r="K85" s="6" t="s">
        <v>120</v>
      </c>
      <c r="L85" s="7">
        <f>SUMIF('Αποτελέσματα K16 Γυναίκες'!B:B,B86,'Αποτελέσματα K16 Γυναίκες'!D:D)</f>
        <v>4</v>
      </c>
      <c r="V85" t="s">
        <v>120</v>
      </c>
    </row>
    <row r="86" spans="2:22" x14ac:dyDescent="0.25">
      <c r="B86" s="6" t="s">
        <v>120</v>
      </c>
      <c r="C86" s="7">
        <f>SUMIF('Αποτελέσματα K16 Άντρες'!B:B,B86,'Αποτελέσματα K16 Άντρες'!D:D)</f>
        <v>0</v>
      </c>
      <c r="K86" s="6" t="s">
        <v>122</v>
      </c>
      <c r="L86" s="7">
        <f>SUMIF('Αποτελέσματα K16 Γυναίκες'!B:B,B87,'Αποτελέσματα K16 Γυναίκες'!D:D)</f>
        <v>14</v>
      </c>
      <c r="V86" t="s">
        <v>122</v>
      </c>
    </row>
    <row r="87" spans="2:22" x14ac:dyDescent="0.25">
      <c r="B87" s="6" t="s">
        <v>122</v>
      </c>
      <c r="C87" s="7">
        <f>SUMIF('Αποτελέσματα K16 Άντρες'!B:B,B87,'Αποτελέσματα K16 Άντρες'!D:D)</f>
        <v>6</v>
      </c>
      <c r="K87" s="6" t="s">
        <v>81</v>
      </c>
      <c r="L87" s="7">
        <f>SUMIF('Αποτελέσματα K16 Γυναίκες'!B:B,B88,'Αποτελέσματα K16 Γυναίκες'!D:D)</f>
        <v>8.5</v>
      </c>
      <c r="V87" t="s">
        <v>81</v>
      </c>
    </row>
    <row r="88" spans="2:22" x14ac:dyDescent="0.25">
      <c r="B88" s="6" t="s">
        <v>81</v>
      </c>
      <c r="C88" s="7">
        <f>SUMIF('Αποτελέσματα K16 Άντρες'!B:B,B88,'Αποτελέσματα K16 Άντρες'!D:D)</f>
        <v>12</v>
      </c>
      <c r="K88" s="6" t="s">
        <v>98</v>
      </c>
      <c r="L88" s="7">
        <f>SUMIF('Αποτελέσματα K16 Γυναίκες'!B:B,B89,'Αποτελέσματα K16 Γυναίκες'!D:D)</f>
        <v>2</v>
      </c>
      <c r="V88" t="s">
        <v>98</v>
      </c>
    </row>
    <row r="89" spans="2:22" x14ac:dyDescent="0.25">
      <c r="B89" s="6" t="s">
        <v>98</v>
      </c>
      <c r="C89" s="7">
        <f>SUMIF('Αποτελέσματα K16 Άντρες'!B:B,B89,'Αποτελέσματα K16 Άντρες'!D:D)</f>
        <v>8</v>
      </c>
      <c r="K89" s="6" t="s">
        <v>123</v>
      </c>
      <c r="L89" s="7">
        <f>SUMIF('Αποτελέσματα K16 Γυναίκες'!B:B,B90,'Αποτελέσματα K16 Γυναίκες'!D:D)</f>
        <v>16</v>
      </c>
      <c r="V89" t="s">
        <v>123</v>
      </c>
    </row>
    <row r="90" spans="2:22" x14ac:dyDescent="0.25">
      <c r="B90" s="6" t="s">
        <v>123</v>
      </c>
      <c r="C90" s="7">
        <f>SUMIF('Αποτελέσματα K16 Άντρες'!B:B,B90,'Αποτελέσματα K16 Άντρες'!D:D)</f>
        <v>6</v>
      </c>
      <c r="K90" s="6" t="s">
        <v>83</v>
      </c>
      <c r="L90" s="7">
        <f>SUMIF('Αποτελέσματα K16 Γυναίκες'!B:B,B91,'Αποτελέσματα K16 Γυναίκες'!D:D)</f>
        <v>2</v>
      </c>
      <c r="V90" t="s">
        <v>83</v>
      </c>
    </row>
    <row r="91" spans="2:22" x14ac:dyDescent="0.25">
      <c r="B91" s="6" t="s">
        <v>83</v>
      </c>
      <c r="C91" s="7">
        <f>SUMIF('Αποτελέσματα K16 Άντρες'!B:B,B91,'Αποτελέσματα K16 Άντρες'!D:D)</f>
        <v>4</v>
      </c>
      <c r="K91" s="6" t="s">
        <v>124</v>
      </c>
      <c r="L91" s="7">
        <f>SUMIF('Αποτελέσματα K16 Γυναίκες'!B:B,B92,'Αποτελέσματα K16 Γυναίκες'!D:D)</f>
        <v>7.6</v>
      </c>
      <c r="V91" t="s">
        <v>124</v>
      </c>
    </row>
    <row r="92" spans="2:22" x14ac:dyDescent="0.25">
      <c r="B92" s="6" t="s">
        <v>124</v>
      </c>
      <c r="C92" s="7">
        <f>SUMIF('Αποτελέσματα K16 Άντρες'!B:B,B92,'Αποτελέσματα K16 Άντρες'!D:D)</f>
        <v>0</v>
      </c>
      <c r="K92" s="6" t="s">
        <v>125</v>
      </c>
      <c r="L92" s="7">
        <f>SUMIF('Αποτελέσματα K16 Γυναίκες'!B:B,B93,'Αποτελέσματα K16 Γυναίκες'!D:D)</f>
        <v>22</v>
      </c>
      <c r="V92" t="s">
        <v>125</v>
      </c>
    </row>
    <row r="93" spans="2:22" x14ac:dyDescent="0.25">
      <c r="B93" s="6" t="s">
        <v>125</v>
      </c>
      <c r="C93" s="7">
        <f>SUMIF('Αποτελέσματα K16 Άντρες'!B:B,B93,'Αποτελέσματα K16 Άντρες'!D:D)</f>
        <v>0</v>
      </c>
      <c r="K93" s="6" t="s">
        <v>127</v>
      </c>
      <c r="L93" s="7">
        <f>SUMIF('Αποτελέσματα K16 Γυναίκες'!B:B,B94,'Αποτελέσματα K16 Γυναίκες'!D:D)</f>
        <v>0</v>
      </c>
      <c r="V93" t="s">
        <v>127</v>
      </c>
    </row>
    <row r="94" spans="2:22" x14ac:dyDescent="0.25">
      <c r="B94" s="6" t="s">
        <v>127</v>
      </c>
      <c r="C94" s="7">
        <f>SUMIF('Αποτελέσματα K16 Άντρες'!B:B,B94,'Αποτελέσματα K16 Άντρες'!D:D)</f>
        <v>0</v>
      </c>
      <c r="K94" s="6" t="s">
        <v>109</v>
      </c>
      <c r="L94" s="7">
        <f>SUMIF('Αποτελέσματα K16 Γυναίκες'!B:B,B95,'Αποτελέσματα K16 Γυναίκες'!D:D)</f>
        <v>62.5</v>
      </c>
      <c r="V94" t="s">
        <v>109</v>
      </c>
    </row>
    <row r="95" spans="2:22" x14ac:dyDescent="0.25">
      <c r="B95" s="6" t="s">
        <v>109</v>
      </c>
      <c r="C95" s="7">
        <f>SUMIF('Αποτελέσματα K16 Άντρες'!B:B,B95,'Αποτελέσματα K16 Άντρες'!D:D)</f>
        <v>26</v>
      </c>
      <c r="K95" s="6" t="s">
        <v>129</v>
      </c>
      <c r="L95" s="7">
        <f>SUMIF('Αποτελέσματα K16 Γυναίκες'!B:B,B96,'Αποτελέσματα K16 Γυναίκες'!D:D)</f>
        <v>28</v>
      </c>
      <c r="V95" t="s">
        <v>129</v>
      </c>
    </row>
    <row r="96" spans="2:22" x14ac:dyDescent="0.25">
      <c r="B96" s="6" t="s">
        <v>129</v>
      </c>
      <c r="C96" s="7">
        <f>SUMIF('Αποτελέσματα K16 Άντρες'!B:B,B96,'Αποτελέσματα K16 Άντρες'!D:D)</f>
        <v>0</v>
      </c>
      <c r="K96" s="6" t="s">
        <v>33</v>
      </c>
      <c r="L96" s="7">
        <f>SUMIF('Αποτελέσματα K16 Γυναίκες'!B:B,B97,'Αποτελέσματα K16 Γυναίκες'!D:D)</f>
        <v>8</v>
      </c>
      <c r="V96" t="s">
        <v>33</v>
      </c>
    </row>
    <row r="97" spans="2:22" x14ac:dyDescent="0.25">
      <c r="B97" s="6" t="s">
        <v>33</v>
      </c>
      <c r="C97" s="7">
        <f>SUMIF('Αποτελέσματα K16 Άντρες'!B:B,B97,'Αποτελέσματα K16 Άντρες'!D:D)</f>
        <v>14</v>
      </c>
      <c r="K97" s="6" t="s">
        <v>130</v>
      </c>
      <c r="L97" s="7">
        <f>SUMIF('Αποτελέσματα K16 Γυναίκες'!B:B,B98,'Αποτελέσματα K16 Γυναίκες'!D:D)</f>
        <v>0</v>
      </c>
      <c r="V97" t="s">
        <v>130</v>
      </c>
    </row>
    <row r="98" spans="2:22" x14ac:dyDescent="0.25">
      <c r="B98" s="6" t="s">
        <v>130</v>
      </c>
      <c r="C98" s="7">
        <f>SUMIF('Αποτελέσματα K16 Άντρες'!B:B,B98,'Αποτελέσματα K16 Άντρες'!D:D)</f>
        <v>6</v>
      </c>
      <c r="K98" s="6" t="s">
        <v>115</v>
      </c>
      <c r="L98" s="7">
        <f>SUMIF('Αποτελέσματα K16 Γυναίκες'!B:B,B99,'Αποτελέσματα K16 Γυναίκες'!D:D)</f>
        <v>0</v>
      </c>
      <c r="V98" t="s">
        <v>115</v>
      </c>
    </row>
    <row r="99" spans="2:22" x14ac:dyDescent="0.25">
      <c r="B99" s="6" t="s">
        <v>115</v>
      </c>
      <c r="C99" s="7">
        <f>SUMIF('Αποτελέσματα K16 Άντρες'!B:B,B99,'Αποτελέσματα K16 Άντρες'!D:D)</f>
        <v>4</v>
      </c>
      <c r="K99" s="6" t="s">
        <v>131</v>
      </c>
      <c r="L99" s="7">
        <f>SUMIF('Αποτελέσματα K16 Γυναίκες'!B:B,B100,'Αποτελέσματα K16 Γυναίκες'!D:D)</f>
        <v>0</v>
      </c>
      <c r="V99" t="s">
        <v>131</v>
      </c>
    </row>
    <row r="100" spans="2:22" x14ac:dyDescent="0.25">
      <c r="B100" s="6" t="s">
        <v>131</v>
      </c>
      <c r="C100" s="7">
        <f>SUMIF('Αποτελέσματα K16 Άντρες'!B:B,B100,'Αποτελέσματα K16 Άντρες'!D:D)</f>
        <v>0</v>
      </c>
      <c r="K100" s="6" t="s">
        <v>132</v>
      </c>
      <c r="L100" s="7">
        <f>SUMIF('Αποτελέσματα K16 Γυναίκες'!B:B,B101,'Αποτελέσματα K16 Γυναίκες'!D:D)</f>
        <v>0</v>
      </c>
      <c r="V100" t="s">
        <v>132</v>
      </c>
    </row>
    <row r="101" spans="2:22" x14ac:dyDescent="0.25">
      <c r="B101" s="6" t="s">
        <v>132</v>
      </c>
      <c r="C101" s="7">
        <f>SUMIF('Αποτελέσματα K16 Άντρες'!B:B,B101,'Αποτελέσματα K16 Άντρες'!D:D)</f>
        <v>6</v>
      </c>
      <c r="K101" s="6" t="s">
        <v>133</v>
      </c>
      <c r="L101" s="7">
        <f>SUMIF('Αποτελέσματα K16 Γυναίκες'!B:B,B102,'Αποτελέσματα K16 Γυναίκες'!D:D)</f>
        <v>0</v>
      </c>
      <c r="V101" t="s">
        <v>133</v>
      </c>
    </row>
    <row r="102" spans="2:22" x14ac:dyDescent="0.25">
      <c r="B102" s="6" t="s">
        <v>133</v>
      </c>
      <c r="C102" s="7">
        <f>SUMIF('Αποτελέσματα K16 Άντρες'!B:B,B102,'Αποτελέσματα K16 Άντρες'!D:D)</f>
        <v>0</v>
      </c>
      <c r="K102" s="6" t="s">
        <v>134</v>
      </c>
      <c r="L102" s="7">
        <f>SUMIF('Αποτελέσματα K16 Γυναίκες'!B:B,B103,'Αποτελέσματα K16 Γυναίκες'!D:D)</f>
        <v>0</v>
      </c>
      <c r="V102" t="s">
        <v>134</v>
      </c>
    </row>
    <row r="103" spans="2:22" x14ac:dyDescent="0.25">
      <c r="B103" s="6" t="s">
        <v>134</v>
      </c>
      <c r="C103" s="7">
        <f>SUMIF('Αποτελέσματα K16 Άντρες'!B:B,B103,'Αποτελέσματα K16 Άντρες'!D:D)</f>
        <v>0</v>
      </c>
      <c r="K103" s="6" t="s">
        <v>17</v>
      </c>
      <c r="L103" s="7">
        <f>SUMIF('Αποτελέσματα K16 Γυναίκες'!B:B,B104,'Αποτελέσματα K16 Γυναίκες'!D:D)</f>
        <v>0</v>
      </c>
      <c r="V103" t="s">
        <v>17</v>
      </c>
    </row>
    <row r="104" spans="2:22" x14ac:dyDescent="0.25">
      <c r="B104" s="6" t="s">
        <v>17</v>
      </c>
      <c r="C104" s="7">
        <f>SUMIF('Αποτελέσματα K16 Άντρες'!B:B,B104,'Αποτελέσματα K16 Άντρες'!D:D)</f>
        <v>2</v>
      </c>
      <c r="K104" s="6" t="s">
        <v>135</v>
      </c>
      <c r="L104" s="7">
        <f>SUMIF('Αποτελέσματα K16 Γυναίκες'!B:B,B105,'Αποτελέσματα K16 Γυναίκες'!D:D)</f>
        <v>6</v>
      </c>
      <c r="V104" t="s">
        <v>135</v>
      </c>
    </row>
    <row r="105" spans="2:22" x14ac:dyDescent="0.25">
      <c r="B105" s="6" t="s">
        <v>135</v>
      </c>
      <c r="C105" s="7">
        <f>SUMIF('Αποτελέσματα K16 Άντρες'!B:B,B105,'Αποτελέσματα K16 Άντρες'!D:D)</f>
        <v>0</v>
      </c>
      <c r="K105" s="6" t="s">
        <v>92</v>
      </c>
      <c r="L105" s="7">
        <f>SUMIF('Αποτελέσματα K16 Γυναίκες'!B:B,B106,'Αποτελέσματα K16 Γυναίκες'!D:D)</f>
        <v>0</v>
      </c>
      <c r="V105" t="s">
        <v>92</v>
      </c>
    </row>
    <row r="106" spans="2:22" x14ac:dyDescent="0.25">
      <c r="B106" s="6" t="s">
        <v>92</v>
      </c>
      <c r="C106" s="7">
        <f>SUMIF('Αποτελέσματα K16 Άντρες'!B:B,B106,'Αποτελέσματα K16 Άντρες'!D:D)</f>
        <v>6</v>
      </c>
      <c r="K106" s="6" t="s">
        <v>136</v>
      </c>
      <c r="L106" s="7">
        <f>SUMIF('Αποτελέσματα K16 Γυναίκες'!B:B,B107,'Αποτελέσματα K16 Γυναίκες'!D:D)</f>
        <v>10</v>
      </c>
      <c r="V106" t="s">
        <v>136</v>
      </c>
    </row>
    <row r="107" spans="2:22" x14ac:dyDescent="0.25">
      <c r="B107" s="6" t="s">
        <v>136</v>
      </c>
      <c r="C107" s="7">
        <f>SUMIF('Αποτελέσματα K16 Άντρες'!B:B,B107,'Αποτελέσματα K16 Άντρες'!D:D)</f>
        <v>10</v>
      </c>
      <c r="K107" s="6" t="s">
        <v>137</v>
      </c>
      <c r="L107" s="7">
        <f>SUMIF('Αποτελέσματα K16 Γυναίκες'!B:B,B108,'Αποτελέσματα K16 Γυναίκες'!D:D)</f>
        <v>0</v>
      </c>
      <c r="V107" t="s">
        <v>137</v>
      </c>
    </row>
    <row r="108" spans="2:22" x14ac:dyDescent="0.25">
      <c r="B108" s="6" t="s">
        <v>137</v>
      </c>
      <c r="C108" s="7">
        <f>SUMIF('Αποτελέσματα K16 Άντρες'!B:B,B108,'Αποτελέσματα K16 Άντρες'!D:D)</f>
        <v>0</v>
      </c>
      <c r="K108" s="6" t="s">
        <v>63</v>
      </c>
      <c r="L108" s="7">
        <f>SUMIF('Αποτελέσματα K16 Γυναίκες'!B:B,B109,'Αποτελέσματα K16 Γυναίκες'!D:D)</f>
        <v>16</v>
      </c>
      <c r="V108" t="s">
        <v>63</v>
      </c>
    </row>
    <row r="109" spans="2:22" x14ac:dyDescent="0.25">
      <c r="B109" s="6" t="s">
        <v>63</v>
      </c>
      <c r="C109" s="7">
        <f>SUMIF('Αποτελέσματα K16 Άντρες'!B:B,B109,'Αποτελέσματα K16 Άντρες'!D:D)</f>
        <v>4</v>
      </c>
      <c r="K109" s="6" t="s">
        <v>119</v>
      </c>
      <c r="L109" s="7">
        <f>SUMIF('Αποτελέσματα K16 Γυναίκες'!B:B,B110,'Αποτελέσματα K16 Γυναίκες'!D:D)</f>
        <v>10</v>
      </c>
      <c r="V109" t="s">
        <v>119</v>
      </c>
    </row>
    <row r="110" spans="2:22" x14ac:dyDescent="0.25">
      <c r="B110" s="6" t="s">
        <v>119</v>
      </c>
      <c r="C110" s="7">
        <f>SUMIF('Αποτελέσματα K16 Άντρες'!B:B,B110,'Αποτελέσματα K16 Άντρες'!D:D)</f>
        <v>4</v>
      </c>
      <c r="K110" s="6" t="s">
        <v>139</v>
      </c>
      <c r="L110" s="7">
        <f>SUMIF('Αποτελέσματα K16 Γυναίκες'!B:B,B111,'Αποτελέσματα K16 Γυναίκες'!D:D)</f>
        <v>0</v>
      </c>
      <c r="V110" t="s">
        <v>139</v>
      </c>
    </row>
    <row r="111" spans="2:22" x14ac:dyDescent="0.25">
      <c r="B111" s="6" t="s">
        <v>139</v>
      </c>
      <c r="C111" s="7">
        <f>SUMIF('Αποτελέσματα K16 Άντρες'!B:B,B111,'Αποτελέσματα K16 Άντρες'!D:D)</f>
        <v>0</v>
      </c>
      <c r="K111" s="6" t="s">
        <v>100</v>
      </c>
      <c r="L111" s="7">
        <f>SUMIF('Αποτελέσματα K16 Γυναίκες'!B:B,B112,'Αποτελέσματα K16 Γυναίκες'!D:D)</f>
        <v>2</v>
      </c>
      <c r="V111" t="s">
        <v>100</v>
      </c>
    </row>
    <row r="112" spans="2:22" x14ac:dyDescent="0.25">
      <c r="B112" s="6" t="s">
        <v>100</v>
      </c>
      <c r="C112" s="7">
        <f>SUMIF('Αποτελέσματα K16 Άντρες'!B:B,B112,'Αποτελέσματα K16 Άντρες'!D:D)</f>
        <v>12</v>
      </c>
      <c r="K112" s="6" t="s">
        <v>140</v>
      </c>
      <c r="L112" s="7">
        <f>SUMIF('Αποτελέσματα K16 Γυναίκες'!B:B,B113,'Αποτελέσματα K16 Γυναίκες'!D:D)</f>
        <v>0</v>
      </c>
      <c r="V112" t="s">
        <v>140</v>
      </c>
    </row>
    <row r="113" spans="2:22" x14ac:dyDescent="0.25">
      <c r="B113" s="6" t="s">
        <v>140</v>
      </c>
      <c r="C113" s="7">
        <f>SUMIF('Αποτελέσματα K16 Άντρες'!B:B,B113,'Αποτελέσματα K16 Άντρες'!D:D)</f>
        <v>0</v>
      </c>
      <c r="K113" s="6" t="s">
        <v>61</v>
      </c>
      <c r="L113" s="7">
        <f>SUMIF('Αποτελέσματα K16 Γυναίκες'!B:B,B114,'Αποτελέσματα K16 Γυναίκες'!D:D)</f>
        <v>10</v>
      </c>
      <c r="V113" t="s">
        <v>61</v>
      </c>
    </row>
    <row r="114" spans="2:22" x14ac:dyDescent="0.25">
      <c r="B114" s="6" t="s">
        <v>61</v>
      </c>
      <c r="C114" s="7">
        <f>SUMIF('Αποτελέσματα K16 Άντρες'!B:B,B114,'Αποτελέσματα K16 Άντρες'!D:D)</f>
        <v>4</v>
      </c>
      <c r="K114" s="6" t="s">
        <v>69</v>
      </c>
      <c r="L114" s="7">
        <f>SUMIF('Αποτελέσματα K16 Γυναίκες'!B:B,B115,'Αποτελέσματα K16 Γυναίκες'!D:D)</f>
        <v>0</v>
      </c>
      <c r="V114" t="s">
        <v>69</v>
      </c>
    </row>
    <row r="115" spans="2:22" x14ac:dyDescent="0.25">
      <c r="B115" s="6" t="s">
        <v>69</v>
      </c>
      <c r="C115" s="7">
        <f>SUMIF('Αποτελέσματα K16 Άντρες'!B:B,B115,'Αποτελέσματα K16 Άντρες'!D:D)</f>
        <v>2</v>
      </c>
      <c r="K115" s="6" t="s">
        <v>91</v>
      </c>
      <c r="L115" s="7">
        <f>SUMIF('Αποτελέσματα K16 Γυναίκες'!B:B,B116,'Αποτελέσματα K16 Γυναίκες'!D:D)</f>
        <v>4</v>
      </c>
      <c r="V115" t="s">
        <v>91</v>
      </c>
    </row>
    <row r="116" spans="2:22" x14ac:dyDescent="0.25">
      <c r="B116" s="6" t="s">
        <v>91</v>
      </c>
      <c r="C116" s="7">
        <f>SUMIF('Αποτελέσματα K16 Άντρες'!B:B,B116,'Αποτελέσματα K16 Άντρες'!D:D)</f>
        <v>14</v>
      </c>
      <c r="K116" s="6" t="s">
        <v>76</v>
      </c>
      <c r="L116" s="7">
        <f>SUMIF('Αποτελέσματα K16 Γυναίκες'!B:B,B117,'Αποτελέσματα K16 Γυναίκες'!D:D)</f>
        <v>0</v>
      </c>
      <c r="V116" t="s">
        <v>76</v>
      </c>
    </row>
    <row r="117" spans="2:22" x14ac:dyDescent="0.25">
      <c r="B117" s="6" t="s">
        <v>76</v>
      </c>
      <c r="C117" s="7">
        <f>SUMIF('Αποτελέσματα K16 Άντρες'!B:B,B117,'Αποτελέσματα K16 Άντρες'!D:D)</f>
        <v>10</v>
      </c>
      <c r="K117" s="6" t="s">
        <v>142</v>
      </c>
      <c r="L117" s="7">
        <f>SUMIF('Αποτελέσματα K16 Γυναίκες'!B:B,B118,'Αποτελέσματα K16 Γυναίκες'!D:D)</f>
        <v>33.6</v>
      </c>
      <c r="V117" t="s">
        <v>142</v>
      </c>
    </row>
    <row r="118" spans="2:22" x14ac:dyDescent="0.25">
      <c r="B118" s="6" t="s">
        <v>142</v>
      </c>
      <c r="C118" s="7">
        <f>SUMIF('Αποτελέσματα K16 Άντρες'!B:B,B118,'Αποτελέσματα K16 Άντρες'!D:D)</f>
        <v>22</v>
      </c>
      <c r="K118" s="6" t="s">
        <v>143</v>
      </c>
      <c r="L118" s="7">
        <f>SUMIF('Αποτελέσματα K16 Γυναίκες'!B:B,B119,'Αποτελέσματα K16 Γυναίκες'!D:D)</f>
        <v>10</v>
      </c>
      <c r="V118" t="s">
        <v>143</v>
      </c>
    </row>
    <row r="119" spans="2:22" x14ac:dyDescent="0.25">
      <c r="B119" s="6" t="s">
        <v>143</v>
      </c>
      <c r="C119" s="7">
        <f>SUMIF('Αποτελέσματα K16 Άντρες'!B:B,B119,'Αποτελέσματα K16 Άντρες'!D:D)</f>
        <v>0</v>
      </c>
      <c r="K119" s="6" t="s">
        <v>144</v>
      </c>
      <c r="L119" s="7">
        <f>SUMIF('Αποτελέσματα K16 Γυναίκες'!B:B,B120,'Αποτελέσματα K16 Γυναίκες'!D:D)</f>
        <v>0</v>
      </c>
      <c r="V119" t="s">
        <v>144</v>
      </c>
    </row>
    <row r="120" spans="2:22" x14ac:dyDescent="0.25">
      <c r="B120" s="6" t="s">
        <v>144</v>
      </c>
      <c r="C120" s="7">
        <f>SUMIF('Αποτελέσματα K16 Άντρες'!B:B,B120,'Αποτελέσματα K16 Άντρες'!D:D)</f>
        <v>0</v>
      </c>
      <c r="K120" s="6" t="s">
        <v>67</v>
      </c>
      <c r="L120" s="7">
        <f>SUMIF('Αποτελέσματα K16 Γυναίκες'!B:B,B121,'Αποτελέσματα K16 Γυναίκες'!D:D)</f>
        <v>19</v>
      </c>
      <c r="V120" t="s">
        <v>67</v>
      </c>
    </row>
    <row r="121" spans="2:22" x14ac:dyDescent="0.25">
      <c r="B121" s="6" t="s">
        <v>67</v>
      </c>
      <c r="C121" s="7">
        <f>SUMIF('Αποτελέσματα K16 Άντρες'!B:B,B121,'Αποτελέσματα K16 Άντρες'!D:D)</f>
        <v>12</v>
      </c>
      <c r="K121" s="6" t="s">
        <v>57</v>
      </c>
      <c r="L121" s="7">
        <f>SUMIF('Αποτελέσματα K16 Γυναίκες'!B:B,B122,'Αποτελέσματα K16 Γυναίκες'!D:D)</f>
        <v>10</v>
      </c>
      <c r="V121" t="s">
        <v>57</v>
      </c>
    </row>
    <row r="122" spans="2:22" x14ac:dyDescent="0.25">
      <c r="B122" s="6" t="s">
        <v>57</v>
      </c>
      <c r="C122" s="7">
        <f>SUMIF('Αποτελέσματα K16 Άντρες'!B:B,B122,'Αποτελέσματα K16 Άντρες'!D:D)</f>
        <v>20</v>
      </c>
      <c r="K122" s="6" t="s">
        <v>145</v>
      </c>
      <c r="L122" s="7">
        <f>SUMIF('Αποτελέσματα K16 Γυναίκες'!B:B,B123,'Αποτελέσματα K16 Γυναίκες'!D:D)</f>
        <v>0</v>
      </c>
      <c r="V122" t="s">
        <v>145</v>
      </c>
    </row>
    <row r="123" spans="2:22" x14ac:dyDescent="0.25">
      <c r="B123" s="6" t="s">
        <v>145</v>
      </c>
      <c r="C123" s="7">
        <f>SUMIF('Αποτελέσματα K16 Άντρες'!B:B,B123,'Αποτελέσματα K16 Άντρες'!D:D)</f>
        <v>0</v>
      </c>
      <c r="K123" s="6" t="s">
        <v>146</v>
      </c>
      <c r="L123" s="7">
        <f>SUMIF('Αποτελέσματα K16 Γυναίκες'!B:B,B124,'Αποτελέσματα K16 Γυναίκες'!D:D)</f>
        <v>0</v>
      </c>
      <c r="V123" t="s">
        <v>146</v>
      </c>
    </row>
    <row r="124" spans="2:22" x14ac:dyDescent="0.25">
      <c r="B124" s="6" t="s">
        <v>146</v>
      </c>
      <c r="C124" s="7">
        <f>SUMIF('Αποτελέσματα K16 Άντρες'!B:B,B124,'Αποτελέσματα K16 Άντρες'!D:D)</f>
        <v>0</v>
      </c>
      <c r="K124" s="6" t="s">
        <v>147</v>
      </c>
      <c r="L124" s="7">
        <f>SUMIF('Αποτελέσματα K16 Γυναίκες'!B:B,B125,'Αποτελέσματα K16 Γυναίκες'!D:D)</f>
        <v>2</v>
      </c>
      <c r="V124" t="s">
        <v>147</v>
      </c>
    </row>
    <row r="125" spans="2:22" x14ac:dyDescent="0.25">
      <c r="B125" s="6" t="s">
        <v>147</v>
      </c>
      <c r="C125" s="7">
        <f>SUMIF('Αποτελέσματα K16 Άντρες'!B:B,B125,'Αποτελέσματα K16 Άντρες'!D:D)</f>
        <v>0</v>
      </c>
      <c r="K125" s="6" t="s">
        <v>148</v>
      </c>
      <c r="L125" s="7">
        <f>SUMIF('Αποτελέσματα K16 Γυναίκες'!B:B,B126,'Αποτελέσματα K16 Γυναίκες'!D:D)</f>
        <v>2</v>
      </c>
      <c r="V125" t="s">
        <v>148</v>
      </c>
    </row>
    <row r="126" spans="2:22" x14ac:dyDescent="0.25">
      <c r="B126" s="6" t="s">
        <v>148</v>
      </c>
      <c r="C126" s="7">
        <f>SUMIF('Αποτελέσματα K16 Άντρες'!B:B,B126,'Αποτελέσματα K16 Άντρες'!D:D)</f>
        <v>0</v>
      </c>
      <c r="K126" s="6" t="s">
        <v>150</v>
      </c>
      <c r="L126" s="7">
        <f>SUMIF('Αποτελέσματα K16 Γυναίκες'!B:B,B127,'Αποτελέσματα K16 Γυναίκες'!D:D)</f>
        <v>18</v>
      </c>
      <c r="V126" t="s">
        <v>150</v>
      </c>
    </row>
    <row r="127" spans="2:22" x14ac:dyDescent="0.25">
      <c r="B127" s="6" t="s">
        <v>150</v>
      </c>
      <c r="C127" s="7">
        <f>SUMIF('Αποτελέσματα K16 Άντρες'!B:B,B127,'Αποτελέσματα K16 Άντρες'!D:D)</f>
        <v>0</v>
      </c>
      <c r="K127" s="6" t="s">
        <v>151</v>
      </c>
      <c r="L127" s="7">
        <f>SUMIF('Αποτελέσματα K16 Γυναίκες'!B:B,B128,'Αποτελέσματα K16 Γυναίκες'!D:D)</f>
        <v>8.5</v>
      </c>
      <c r="V127" t="s">
        <v>151</v>
      </c>
    </row>
    <row r="128" spans="2:22" x14ac:dyDescent="0.25">
      <c r="B128" s="6" t="s">
        <v>151</v>
      </c>
      <c r="C128" s="7">
        <f>SUMIF('Αποτελέσματα K16 Άντρες'!B:B,B128,'Αποτελέσματα K16 Άντρες'!D:D)</f>
        <v>0</v>
      </c>
      <c r="K128" s="6" t="s">
        <v>152</v>
      </c>
      <c r="L128" s="7">
        <f>SUMIF('Αποτελέσματα K16 Γυναίκες'!B:B,B129,'Αποτελέσματα K16 Γυναίκες'!D:D)</f>
        <v>0</v>
      </c>
      <c r="V128" t="s">
        <v>152</v>
      </c>
    </row>
    <row r="129" spans="2:22" x14ac:dyDescent="0.25">
      <c r="B129" s="6" t="s">
        <v>152</v>
      </c>
      <c r="C129" s="7">
        <f>SUMIF('Αποτελέσματα K16 Άντρες'!B:B,B129,'Αποτελέσματα K16 Άντρες'!D:D)</f>
        <v>0</v>
      </c>
      <c r="K129" s="6" t="s">
        <v>153</v>
      </c>
      <c r="L129" s="7">
        <f>SUMIF('Αποτελέσματα K16 Γυναίκες'!B:B,B130,'Αποτελέσματα K16 Γυναίκες'!D:D)</f>
        <v>2</v>
      </c>
      <c r="V129" t="s">
        <v>153</v>
      </c>
    </row>
    <row r="130" spans="2:22" x14ac:dyDescent="0.25">
      <c r="B130" s="6" t="s">
        <v>153</v>
      </c>
      <c r="C130" s="7">
        <f>SUMIF('Αποτελέσματα K16 Άντρες'!B:B,B130,'Αποτελέσματα K16 Άντρες'!D:D)</f>
        <v>0</v>
      </c>
      <c r="K130" s="6" t="s">
        <v>154</v>
      </c>
      <c r="L130" s="7">
        <f>SUMIF('Αποτελέσματα K16 Γυναίκες'!B:B,B131,'Αποτελέσματα K16 Γυναίκες'!D:D)</f>
        <v>14</v>
      </c>
      <c r="V130" t="s">
        <v>154</v>
      </c>
    </row>
    <row r="131" spans="2:22" x14ac:dyDescent="0.25">
      <c r="B131" s="6" t="s">
        <v>154</v>
      </c>
      <c r="C131" s="7">
        <f>SUMIF('Αποτελέσματα K16 Άντρες'!B:B,B131,'Αποτελέσματα K16 Άντρες'!D:D)</f>
        <v>0</v>
      </c>
      <c r="K131" s="6" t="s">
        <v>155</v>
      </c>
      <c r="L131" s="7">
        <f>SUMIF('Αποτελέσματα K16 Γυναίκες'!B:B,B132,'Αποτελέσματα K16 Γυναίκες'!D:D)</f>
        <v>0</v>
      </c>
      <c r="V131" t="s">
        <v>155</v>
      </c>
    </row>
    <row r="132" spans="2:22" x14ac:dyDescent="0.25">
      <c r="B132" s="6" t="s">
        <v>155</v>
      </c>
      <c r="C132" s="7">
        <f>SUMIF('Αποτελέσματα K16 Άντρες'!B:B,B132,'Αποτελέσματα K16 Άντρες'!D:D)</f>
        <v>0</v>
      </c>
      <c r="K132" s="6" t="s">
        <v>156</v>
      </c>
      <c r="L132" s="7">
        <f>SUMIF('Αποτελέσματα K16 Γυναίκες'!B:B,B133,'Αποτελέσματα K16 Γυναίκες'!D:D)</f>
        <v>2</v>
      </c>
      <c r="V132" t="s">
        <v>156</v>
      </c>
    </row>
    <row r="133" spans="2:22" x14ac:dyDescent="0.25">
      <c r="B133" s="6" t="s">
        <v>156</v>
      </c>
      <c r="C133" s="7">
        <f>SUMIF('Αποτελέσματα K16 Άντρες'!B:B,B133,'Αποτελέσματα K16 Άντρες'!D:D)</f>
        <v>0</v>
      </c>
      <c r="K133" s="6" t="s">
        <v>157</v>
      </c>
      <c r="L133" s="7">
        <f>SUMIF('Αποτελέσματα K16 Γυναίκες'!B:B,B134,'Αποτελέσματα K16 Γυναίκες'!D:D)</f>
        <v>0</v>
      </c>
      <c r="V133" t="s">
        <v>157</v>
      </c>
    </row>
    <row r="134" spans="2:22" x14ac:dyDescent="0.25">
      <c r="B134" s="6" t="s">
        <v>157</v>
      </c>
      <c r="C134" s="7">
        <f>SUMIF('Αποτελέσματα K16 Άντρες'!B:B,B134,'Αποτελέσματα K16 Άντρες'!D:D)</f>
        <v>6</v>
      </c>
      <c r="K134" s="6" t="s">
        <v>158</v>
      </c>
      <c r="L134" s="7">
        <f>SUMIF('Αποτελέσματα K16 Γυναίκες'!B:B,B135,'Αποτελέσματα K16 Γυναίκες'!D:D)</f>
        <v>2</v>
      </c>
      <c r="V134" t="s">
        <v>158</v>
      </c>
    </row>
    <row r="135" spans="2:22" x14ac:dyDescent="0.25">
      <c r="B135" s="6" t="s">
        <v>158</v>
      </c>
      <c r="C135" s="7">
        <f>SUMIF('Αποτελέσματα K16 Άντρες'!B:B,B135,'Αποτελέσματα K16 Άντρες'!D:D)</f>
        <v>0</v>
      </c>
      <c r="K135" s="6" t="s">
        <v>159</v>
      </c>
      <c r="L135" s="7">
        <f>SUMIF('Αποτελέσματα K16 Γυναίκες'!B:B,B136,'Αποτελέσματα K16 Γυναίκες'!D:D)</f>
        <v>4</v>
      </c>
      <c r="V135" t="s">
        <v>159</v>
      </c>
    </row>
    <row r="136" spans="2:22" x14ac:dyDescent="0.25">
      <c r="B136" s="6" t="s">
        <v>159</v>
      </c>
      <c r="C136" s="7">
        <f>SUMIF('Αποτελέσματα K16 Άντρες'!B:B,B136,'Αποτελέσματα K16 Άντρες'!D:D)</f>
        <v>0</v>
      </c>
      <c r="K136" s="6" t="s">
        <v>6</v>
      </c>
      <c r="L136" s="7">
        <f>SUMIF('Αποτελέσματα K16 Γυναίκες'!B:B,B137,'Αποτελέσματα K16 Γυναίκες'!D:D)</f>
        <v>0</v>
      </c>
      <c r="V136" t="s">
        <v>6</v>
      </c>
    </row>
    <row r="137" spans="2:22" x14ac:dyDescent="0.25">
      <c r="B137" s="6" t="s">
        <v>6</v>
      </c>
      <c r="C137" s="7">
        <f>SUMIF('Αποτελέσματα K16 Άντρες'!B:B,B137,'Αποτελέσματα K16 Άντρες'!D:D)</f>
        <v>6</v>
      </c>
      <c r="K137" s="6" t="s">
        <v>24</v>
      </c>
      <c r="L137" s="7">
        <f>SUMIF('Αποτελέσματα K16 Γυναίκες'!B:B,B138,'Αποτελέσματα K16 Γυναίκες'!D:D)</f>
        <v>0</v>
      </c>
      <c r="V137" t="s">
        <v>24</v>
      </c>
    </row>
    <row r="138" spans="2:22" x14ac:dyDescent="0.25">
      <c r="B138" s="6" t="s">
        <v>24</v>
      </c>
      <c r="C138" s="7">
        <f>SUMIF('Αποτελέσματα K16 Άντρες'!B:B,B138,'Αποτελέσματα K16 Άντρες'!D:D)</f>
        <v>4</v>
      </c>
      <c r="K138" s="6" t="s">
        <v>161</v>
      </c>
      <c r="L138" s="7">
        <f>SUMIF('Αποτελέσματα K16 Γυναίκες'!B:B,B139,'Αποτελέσματα K16 Γυναίκες'!D:D)</f>
        <v>4</v>
      </c>
      <c r="V138" t="s">
        <v>161</v>
      </c>
    </row>
    <row r="139" spans="2:22" x14ac:dyDescent="0.25">
      <c r="B139" s="6" t="s">
        <v>161</v>
      </c>
      <c r="C139" s="7">
        <f>SUMIF('Αποτελέσματα K16 Άντρες'!B:B,B139,'Αποτελέσματα K16 Άντρες'!D:D)</f>
        <v>0</v>
      </c>
      <c r="K139" s="6" t="s">
        <v>117</v>
      </c>
      <c r="L139" s="7">
        <f>SUMIF('Αποτελέσματα K16 Γυναίκες'!B:B,B140,'Αποτελέσματα K16 Γυναίκες'!D:D)</f>
        <v>10</v>
      </c>
      <c r="V139" t="s">
        <v>117</v>
      </c>
    </row>
    <row r="140" spans="2:22" x14ac:dyDescent="0.25">
      <c r="B140" s="6" t="s">
        <v>117</v>
      </c>
      <c r="C140" s="7">
        <f>SUMIF('Αποτελέσματα K16 Άντρες'!B:B,B140,'Αποτελέσματα K16 Άντρες'!D:D)</f>
        <v>4</v>
      </c>
      <c r="K140" s="6" t="s">
        <v>162</v>
      </c>
      <c r="L140" s="7">
        <f>SUMIF('Αποτελέσματα K16 Γυναίκες'!B:B,B141,'Αποτελέσματα K16 Γυναίκες'!D:D)</f>
        <v>6</v>
      </c>
      <c r="V140" t="s">
        <v>162</v>
      </c>
    </row>
    <row r="141" spans="2:22" x14ac:dyDescent="0.25">
      <c r="B141" s="6" t="s">
        <v>162</v>
      </c>
      <c r="C141" s="7">
        <f>SUMIF('Αποτελέσματα K16 Άντρες'!B:B,B141,'Αποτελέσματα K16 Άντρες'!D:D)</f>
        <v>0</v>
      </c>
      <c r="K141" s="6" t="s">
        <v>95</v>
      </c>
      <c r="L141" s="7">
        <f>SUMIF('Αποτελέσματα K16 Γυναίκες'!B:B,B142,'Αποτελέσματα K16 Γυναίκες'!D:D)</f>
        <v>0</v>
      </c>
      <c r="V141" t="s">
        <v>95</v>
      </c>
    </row>
    <row r="142" spans="2:22" x14ac:dyDescent="0.25">
      <c r="B142" s="6" t="s">
        <v>95</v>
      </c>
      <c r="C142" s="7">
        <f>SUMIF('Αποτελέσματα K16 Άντρες'!B:B,B142,'Αποτελέσματα K16 Άντρες'!D:D)</f>
        <v>4</v>
      </c>
      <c r="K142" s="6" t="s">
        <v>164</v>
      </c>
      <c r="L142" s="7">
        <f>SUMIF('Αποτελέσματα K16 Γυναίκες'!B:B,B143,'Αποτελέσματα K16 Γυναίκες'!D:D)</f>
        <v>22</v>
      </c>
      <c r="V142" t="s">
        <v>164</v>
      </c>
    </row>
    <row r="143" spans="2:22" x14ac:dyDescent="0.25">
      <c r="B143" s="6" t="s">
        <v>164</v>
      </c>
      <c r="C143" s="7">
        <f>SUMIF('Αποτελέσματα K16 Άντρες'!B:B,B143,'Αποτελέσματα K16 Άντρες'!D:D)</f>
        <v>0</v>
      </c>
      <c r="K143" s="6" t="s">
        <v>160</v>
      </c>
      <c r="L143" s="7">
        <f>SUMIF('Αποτελέσματα K16 Γυναίκες'!B:B,B144,'Αποτελέσματα K16 Γυναίκες'!D:D)</f>
        <v>10</v>
      </c>
      <c r="V143" t="s">
        <v>160</v>
      </c>
    </row>
    <row r="144" spans="2:22" x14ac:dyDescent="0.25">
      <c r="B144" s="6" t="s">
        <v>160</v>
      </c>
      <c r="C144" s="7">
        <f>SUMIF('Αποτελέσματα K16 Άντρες'!B:B,B144,'Αποτελέσματα K16 Άντρες'!D:D)</f>
        <v>2</v>
      </c>
      <c r="K144" s="6" t="s">
        <v>165</v>
      </c>
      <c r="L144" s="7">
        <f>SUMIF('Αποτελέσματα K16 Γυναίκες'!B:B,B145,'Αποτελέσματα K16 Γυναίκες'!D:D)</f>
        <v>0</v>
      </c>
      <c r="V144" t="s">
        <v>165</v>
      </c>
    </row>
    <row r="145" spans="2:22" x14ac:dyDescent="0.25">
      <c r="B145" s="6" t="s">
        <v>165</v>
      </c>
      <c r="C145" s="7">
        <f>SUMIF('Αποτελέσματα K16 Άντρες'!B:B,B145,'Αποτελέσματα K16 Άντρες'!D:D)</f>
        <v>0</v>
      </c>
      <c r="K145" s="6" t="s">
        <v>4</v>
      </c>
      <c r="L145" s="7">
        <f>SUMIF('Αποτελέσματα K16 Γυναίκες'!B:B,B146,'Αποτελέσματα K16 Γυναίκες'!D:D)</f>
        <v>38</v>
      </c>
      <c r="V145" t="s">
        <v>4</v>
      </c>
    </row>
    <row r="146" spans="2:22" x14ac:dyDescent="0.25">
      <c r="B146" s="6" t="s">
        <v>4</v>
      </c>
      <c r="C146" s="7">
        <f>SUMIF('Αποτελέσματα K16 Άντρες'!B:B,B146,'Αποτελέσματα K16 Άντρες'!D:D)</f>
        <v>16</v>
      </c>
      <c r="K146" s="6" t="s">
        <v>79</v>
      </c>
      <c r="L146" s="7">
        <f>SUMIF('Αποτελέσματα K16 Γυναίκες'!B:B,B147,'Αποτελέσματα K16 Γυναίκες'!D:D)</f>
        <v>0</v>
      </c>
      <c r="V146" t="s">
        <v>79</v>
      </c>
    </row>
    <row r="147" spans="2:22" x14ac:dyDescent="0.25">
      <c r="B147" s="6" t="s">
        <v>79</v>
      </c>
      <c r="C147" s="7">
        <f>SUMIF('Αποτελέσματα K16 Άντρες'!B:B,B147,'Αποτελέσματα K16 Άντρες'!D:D)</f>
        <v>12</v>
      </c>
      <c r="K147" s="6" t="s">
        <v>121</v>
      </c>
      <c r="L147" s="7">
        <f>SUMIF('Αποτελέσματα K16 Γυναίκες'!B:B,B148,'Αποτελέσματα K16 Γυναίκες'!D:D)</f>
        <v>12</v>
      </c>
      <c r="V147" t="s">
        <v>121</v>
      </c>
    </row>
    <row r="148" spans="2:22" x14ac:dyDescent="0.25">
      <c r="B148" s="6" t="s">
        <v>121</v>
      </c>
      <c r="C148" s="7">
        <f>SUMIF('Αποτελέσματα K16 Άντρες'!B:B,B148,'Αποτελέσματα K16 Άντρες'!D:D)</f>
        <v>10</v>
      </c>
      <c r="K148" s="6" t="s">
        <v>166</v>
      </c>
      <c r="L148" s="7">
        <f>SUMIF('Αποτελέσματα K16 Γυναίκες'!B:B,B149,'Αποτελέσματα K16 Γυναίκες'!D:D)</f>
        <v>2</v>
      </c>
      <c r="V148" t="s">
        <v>166</v>
      </c>
    </row>
    <row r="149" spans="2:22" x14ac:dyDescent="0.25">
      <c r="B149" s="6" t="s">
        <v>166</v>
      </c>
      <c r="C149" s="7">
        <f>SUMIF('Αποτελέσματα K16 Άντρες'!B:B,B149,'Αποτελέσματα K16 Άντρες'!D:D)</f>
        <v>0</v>
      </c>
      <c r="K149" s="6" t="s">
        <v>167</v>
      </c>
      <c r="L149" s="7">
        <f>SUMIF('Αποτελέσματα K16 Γυναίκες'!B:B,B150,'Αποτελέσματα K16 Γυναίκες'!D:D)</f>
        <v>0</v>
      </c>
      <c r="V149" t="s">
        <v>167</v>
      </c>
    </row>
    <row r="150" spans="2:22" x14ac:dyDescent="0.25">
      <c r="B150" s="6" t="s">
        <v>167</v>
      </c>
      <c r="C150" s="7">
        <f>SUMIF('Αποτελέσματα K16 Άντρες'!B:B,B150,'Αποτελέσματα K16 Άντρες'!D:D)</f>
        <v>0</v>
      </c>
      <c r="K150" s="6" t="s">
        <v>168</v>
      </c>
      <c r="L150" s="7">
        <f>SUMIF('Αποτελέσματα K16 Γυναίκες'!B:B,B151,'Αποτελέσματα K16 Γυναίκες'!D:D)</f>
        <v>0</v>
      </c>
      <c r="V150" t="s">
        <v>168</v>
      </c>
    </row>
    <row r="151" spans="2:22" x14ac:dyDescent="0.25">
      <c r="B151" s="6" t="s">
        <v>168</v>
      </c>
      <c r="C151" s="7">
        <f>SUMIF('Αποτελέσματα K16 Άντρες'!B:B,B151,'Αποτελέσματα K16 Άντρες'!D:D)</f>
        <v>12</v>
      </c>
      <c r="K151" s="6" t="s">
        <v>169</v>
      </c>
      <c r="L151" s="7">
        <f>SUMIF('Αποτελέσματα K16 Γυναίκες'!B:B,B152,'Αποτελέσματα K16 Γυναίκες'!D:D)</f>
        <v>0</v>
      </c>
      <c r="V151" t="s">
        <v>169</v>
      </c>
    </row>
    <row r="152" spans="2:22" x14ac:dyDescent="0.25">
      <c r="B152" s="6" t="s">
        <v>169</v>
      </c>
      <c r="C152" s="7">
        <f>SUMIF('Αποτελέσματα K16 Άντρες'!B:B,B152,'Αποτελέσματα K16 Άντρες'!D:D)</f>
        <v>0</v>
      </c>
      <c r="K152" s="6" t="s">
        <v>41</v>
      </c>
      <c r="L152" s="7">
        <f>SUMIF('Αποτελέσματα K16 Γυναίκες'!B:B,B153,'Αποτελέσματα K16 Γυναίκες'!D:D)</f>
        <v>2</v>
      </c>
      <c r="V152" t="s">
        <v>41</v>
      </c>
    </row>
    <row r="153" spans="2:22" x14ac:dyDescent="0.25">
      <c r="B153" s="6" t="s">
        <v>41</v>
      </c>
      <c r="C153" s="7">
        <f>SUMIF('Αποτελέσματα K16 Άντρες'!B:B,B153,'Αποτελέσματα K16 Άντρες'!D:D)</f>
        <v>2</v>
      </c>
      <c r="K153" s="6" t="s">
        <v>170</v>
      </c>
      <c r="L153" s="7">
        <f>SUMIF('Αποτελέσματα K16 Γυναίκες'!B:B,B154,'Αποτελέσματα K16 Γυναίκες'!D:D)</f>
        <v>6</v>
      </c>
      <c r="V153" t="s">
        <v>170</v>
      </c>
    </row>
    <row r="154" spans="2:22" x14ac:dyDescent="0.25">
      <c r="B154" s="6" t="s">
        <v>170</v>
      </c>
      <c r="C154" s="7">
        <f>SUMIF('Αποτελέσματα K16 Άντρες'!B:B,B154,'Αποτελέσματα K16 Άντρες'!D:D)</f>
        <v>0</v>
      </c>
      <c r="K154" s="6" t="s">
        <v>171</v>
      </c>
      <c r="L154" s="7">
        <f>SUMIF('Αποτελέσματα K16 Γυναίκες'!B:B,B155,'Αποτελέσματα K16 Γυναίκες'!D:D)</f>
        <v>0</v>
      </c>
      <c r="V154" t="s">
        <v>171</v>
      </c>
    </row>
    <row r="155" spans="2:22" x14ac:dyDescent="0.25">
      <c r="B155" s="6" t="s">
        <v>171</v>
      </c>
      <c r="C155" s="7">
        <f>SUMIF('Αποτελέσματα K16 Άντρες'!B:B,B155,'Αποτελέσματα K16 Άντρες'!D:D)</f>
        <v>0</v>
      </c>
      <c r="K155" s="6" t="s">
        <v>88</v>
      </c>
      <c r="L155" s="7">
        <f>SUMIF('Αποτελέσματα K16 Γυναίκες'!B:B,B156,'Αποτελέσματα K16 Γυναίκες'!D:D)</f>
        <v>0</v>
      </c>
      <c r="V155" t="s">
        <v>88</v>
      </c>
    </row>
    <row r="156" spans="2:22" x14ac:dyDescent="0.25">
      <c r="B156" s="6" t="s">
        <v>88</v>
      </c>
      <c r="C156" s="7">
        <f>SUMIF('Αποτελέσματα K16 Άντρες'!B:B,B156,'Αποτελέσματα K16 Άντρες'!D:D)</f>
        <v>14</v>
      </c>
      <c r="K156" s="6" t="s">
        <v>55</v>
      </c>
      <c r="L156" s="7">
        <f>SUMIF('Αποτελέσματα K16 Γυναίκες'!B:B,B157,'Αποτελέσματα K16 Γυναίκες'!D:D)</f>
        <v>18</v>
      </c>
      <c r="V156" t="s">
        <v>55</v>
      </c>
    </row>
    <row r="157" spans="2:22" x14ac:dyDescent="0.25">
      <c r="B157" s="6" t="s">
        <v>55</v>
      </c>
      <c r="C157" s="7">
        <f>SUMIF('Αποτελέσματα K16 Άντρες'!B:B,B157,'Αποτελέσματα K16 Άντρες'!D:D)</f>
        <v>24</v>
      </c>
      <c r="K157" s="6" t="s">
        <v>36</v>
      </c>
      <c r="L157" s="7">
        <f>SUMIF('Αποτελέσματα K16 Γυναίκες'!B:B,B158,'Αποτελέσματα K16 Γυναίκες'!D:D)</f>
        <v>16</v>
      </c>
      <c r="V157" t="s">
        <v>36</v>
      </c>
    </row>
    <row r="158" spans="2:22" x14ac:dyDescent="0.25">
      <c r="B158" s="6" t="s">
        <v>36</v>
      </c>
      <c r="C158" s="7">
        <f>SUMIF('Αποτελέσματα K16 Άντρες'!B:B,B158,'Αποτελέσματα K16 Άντρες'!D:D)</f>
        <v>10</v>
      </c>
      <c r="K158" s="6" t="s">
        <v>21</v>
      </c>
      <c r="L158" s="7">
        <f>SUMIF('Αποτελέσματα K16 Γυναίκες'!B:B,B159,'Αποτελέσματα K16 Γυναίκες'!D:D)</f>
        <v>6</v>
      </c>
      <c r="V158" t="s">
        <v>21</v>
      </c>
    </row>
    <row r="159" spans="2:22" x14ac:dyDescent="0.25">
      <c r="B159" s="6" t="s">
        <v>21</v>
      </c>
      <c r="C159" s="7">
        <f>SUMIF('Αποτελέσματα K16 Άντρες'!B:B,B159,'Αποτελέσματα K16 Άντρες'!D:D)</f>
        <v>38</v>
      </c>
      <c r="K159" s="6" t="s">
        <v>173</v>
      </c>
      <c r="L159" s="7">
        <f>SUMIF('Αποτελέσματα K16 Γυναίκες'!B:B,B160,'Αποτελέσματα K16 Γυναίκες'!D:D)</f>
        <v>2</v>
      </c>
      <c r="V159" t="s">
        <v>173</v>
      </c>
    </row>
    <row r="160" spans="2:22" x14ac:dyDescent="0.25">
      <c r="B160" s="6" t="s">
        <v>173</v>
      </c>
      <c r="C160" s="7">
        <f>SUMIF('Αποτελέσματα K16 Άντρες'!B:B,B160,'Αποτελέσματα K16 Άντρες'!D:D)</f>
        <v>0</v>
      </c>
      <c r="K160" s="6" t="s">
        <v>174</v>
      </c>
      <c r="L160" s="7">
        <f>SUMIF('Αποτελέσματα K16 Γυναίκες'!B:B,B161,'Αποτελέσματα K16 Γυναίκες'!D:D)</f>
        <v>0</v>
      </c>
      <c r="V160" t="s">
        <v>174</v>
      </c>
    </row>
    <row r="161" spans="2:22" x14ac:dyDescent="0.25">
      <c r="B161" s="6" t="s">
        <v>174</v>
      </c>
      <c r="C161" s="7">
        <f>SUMIF('Αποτελέσματα K16 Άντρες'!B:B,B161,'Αποτελέσματα K16 Άντρες'!D:D)</f>
        <v>4</v>
      </c>
      <c r="K161" s="6" t="s">
        <v>11</v>
      </c>
      <c r="L161" s="7">
        <f>SUMIF('Αποτελέσματα K16 Γυναίκες'!B:B,B162,'Αποτελέσματα K16 Γυναίκες'!D:D)</f>
        <v>42</v>
      </c>
      <c r="V161" t="s">
        <v>11</v>
      </c>
    </row>
    <row r="162" spans="2:22" x14ac:dyDescent="0.25">
      <c r="B162" s="6" t="s">
        <v>11</v>
      </c>
      <c r="C162" s="7">
        <f>SUMIF('Αποτελέσματα K16 Άντρες'!B:B,B162,'Αποτελέσματα K16 Άντρες'!D:D)</f>
        <v>16</v>
      </c>
      <c r="K162" s="6" t="s">
        <v>175</v>
      </c>
      <c r="L162" s="7">
        <f>SUMIF('Αποτελέσματα K16 Γυναίκες'!B:B,B163,'Αποτελέσματα K16 Γυναίκες'!D:D)</f>
        <v>2</v>
      </c>
      <c r="V162" t="s">
        <v>175</v>
      </c>
    </row>
    <row r="163" spans="2:22" x14ac:dyDescent="0.25">
      <c r="B163" s="6" t="s">
        <v>175</v>
      </c>
      <c r="C163" s="7">
        <f>SUMIF('Αποτελέσματα K16 Άντρες'!B:B,B163,'Αποτελέσματα K16 Άντρες'!D:D)</f>
        <v>0</v>
      </c>
      <c r="K163" s="6" t="s">
        <v>176</v>
      </c>
      <c r="L163" s="7">
        <f>SUMIF('Αποτελέσματα K16 Γυναίκες'!B:B,B164,'Αποτελέσματα K16 Γυναίκες'!D:D)</f>
        <v>6</v>
      </c>
      <c r="V163" t="s">
        <v>176</v>
      </c>
    </row>
    <row r="164" spans="2:22" x14ac:dyDescent="0.25">
      <c r="B164" s="6" t="s">
        <v>176</v>
      </c>
      <c r="C164" s="7">
        <f>SUMIF('Αποτελέσματα K16 Άντρες'!B:B,B164,'Αποτελέσματα K16 Άντρες'!D:D)</f>
        <v>0</v>
      </c>
      <c r="K164" s="6" t="s">
        <v>177</v>
      </c>
      <c r="L164" s="7">
        <f>SUMIF('Αποτελέσματα K16 Γυναίκες'!B:B,B165,'Αποτελέσματα K16 Γυναίκες'!D:D)</f>
        <v>6</v>
      </c>
      <c r="V164" t="s">
        <v>177</v>
      </c>
    </row>
    <row r="165" spans="2:22" x14ac:dyDescent="0.25">
      <c r="B165" s="6" t="s">
        <v>177</v>
      </c>
      <c r="C165" s="7">
        <f>SUMIF('Αποτελέσματα K16 Άντρες'!B:B,B165,'Αποτελέσματα K16 Άντρες'!D:D)</f>
        <v>4</v>
      </c>
      <c r="K165" s="6" t="s">
        <v>178</v>
      </c>
      <c r="L165" s="7">
        <f>SUMIF('Αποτελέσματα K16 Γυναίκες'!B:B,B166,'Αποτελέσματα K16 Γυναίκες'!D:D)</f>
        <v>0</v>
      </c>
      <c r="V165" t="s">
        <v>178</v>
      </c>
    </row>
    <row r="166" spans="2:22" x14ac:dyDescent="0.25">
      <c r="B166" s="6" t="s">
        <v>178</v>
      </c>
      <c r="C166" s="7">
        <f>SUMIF('Αποτελέσματα K16 Άντρες'!B:B,B166,'Αποτελέσματα K16 Άντρες'!D:D)</f>
        <v>0</v>
      </c>
      <c r="K166" s="6" t="s">
        <v>15</v>
      </c>
      <c r="L166" s="7">
        <f>SUMIF('Αποτελέσματα K16 Γυναίκες'!B:B,B167,'Αποτελέσματα K16 Γυναίκες'!D:D)</f>
        <v>0</v>
      </c>
      <c r="V166" t="s">
        <v>15</v>
      </c>
    </row>
    <row r="167" spans="2:22" x14ac:dyDescent="0.25">
      <c r="B167" s="6" t="s">
        <v>15</v>
      </c>
      <c r="C167" s="7">
        <f>SUMIF('Αποτελέσματα K16 Άντρες'!B:B,B167,'Αποτελέσματα K16 Άντρες'!D:D)</f>
        <v>4</v>
      </c>
      <c r="K167" s="6" t="s">
        <v>126</v>
      </c>
      <c r="L167" s="7">
        <f>SUMIF('Αποτελέσματα K16 Γυναίκες'!B:B,B168,'Αποτελέσματα K16 Γυναίκες'!D:D)</f>
        <v>0</v>
      </c>
      <c r="V167" t="s">
        <v>126</v>
      </c>
    </row>
    <row r="168" spans="2:22" x14ac:dyDescent="0.25">
      <c r="B168" s="6" t="s">
        <v>126</v>
      </c>
      <c r="C168" s="7">
        <f>SUMIF('Αποτελέσματα K16 Άντρες'!B:B,B168,'Αποτελέσματα K16 Άντρες'!D:D)</f>
        <v>4</v>
      </c>
      <c r="K168" s="6" t="s">
        <v>179</v>
      </c>
      <c r="L168" s="7">
        <f>SUMIF('Αποτελέσματα K16 Γυναίκες'!B:B,B169,'Αποτελέσματα K16 Γυναίκες'!D:D)</f>
        <v>0</v>
      </c>
      <c r="V168" t="s">
        <v>179</v>
      </c>
    </row>
    <row r="169" spans="2:22" x14ac:dyDescent="0.25">
      <c r="B169" s="6" t="s">
        <v>179</v>
      </c>
      <c r="C169" s="7">
        <f>SUMIF('Αποτελέσματα K16 Άντρες'!B:B,B169,'Αποτελέσματα K16 Άντρες'!D:D)</f>
        <v>0</v>
      </c>
      <c r="K169" s="6" t="s">
        <v>180</v>
      </c>
      <c r="L169" s="7">
        <f>SUMIF('Αποτελέσματα K16 Γυναίκες'!B:B,B170,'Αποτελέσματα K16 Γυναίκες'!D:D)</f>
        <v>0</v>
      </c>
      <c r="V169" t="s">
        <v>180</v>
      </c>
    </row>
    <row r="170" spans="2:22" x14ac:dyDescent="0.25">
      <c r="B170" s="6" t="s">
        <v>180</v>
      </c>
      <c r="C170" s="7">
        <f>SUMIF('Αποτελέσματα K16 Άντρες'!B:B,B170,'Αποτελέσματα K16 Άντρες'!D:D)</f>
        <v>0</v>
      </c>
      <c r="K170" s="6" t="s">
        <v>141</v>
      </c>
      <c r="L170" s="7">
        <f>SUMIF('Αποτελέσματα K16 Γυναίκες'!B:B,B171,'Αποτελέσματα K16 Γυναίκες'!D:D)</f>
        <v>4</v>
      </c>
      <c r="V170" t="s">
        <v>141</v>
      </c>
    </row>
    <row r="171" spans="2:22" x14ac:dyDescent="0.25">
      <c r="B171" s="6" t="s">
        <v>141</v>
      </c>
      <c r="C171" s="7">
        <f>SUMIF('Αποτελέσματα K16 Άντρες'!B:B,B171,'Αποτελέσματα K16 Άντρες'!D:D)</f>
        <v>8</v>
      </c>
      <c r="K171" s="6" t="s">
        <v>19</v>
      </c>
      <c r="L171" s="7">
        <f>SUMIF('Αποτελέσματα K16 Γυναίκες'!B:B,B172,'Αποτελέσματα K16 Γυναίκες'!D:D)</f>
        <v>48</v>
      </c>
      <c r="V171" t="s">
        <v>19</v>
      </c>
    </row>
    <row r="172" spans="2:22" x14ac:dyDescent="0.25">
      <c r="B172" s="6" t="s">
        <v>19</v>
      </c>
      <c r="C172" s="7">
        <f>SUMIF('Αποτελέσματα K16 Άντρες'!B:B,B172,'Αποτελέσματα K16 Άντρες'!D:D)</f>
        <v>12</v>
      </c>
      <c r="K172" s="6" t="s">
        <v>49</v>
      </c>
      <c r="L172" s="7">
        <f>SUMIF('Αποτελέσματα K16 Γυναίκες'!B:B,B173,'Αποτελέσματα K16 Γυναίκες'!D:D)</f>
        <v>0</v>
      </c>
      <c r="V172" t="s">
        <v>49</v>
      </c>
    </row>
    <row r="173" spans="2:22" ht="15.75" thickBot="1" x14ac:dyDescent="0.3">
      <c r="B173" s="6" t="s">
        <v>49</v>
      </c>
      <c r="C173" s="7">
        <f>SUMIF('Αποτελέσματα K16 Άντρες'!B:B,B173,'Αποτελέσματα K16 Άντρες'!D:D)</f>
        <v>2</v>
      </c>
      <c r="K173" s="8" t="s">
        <v>131</v>
      </c>
      <c r="L173" s="9">
        <f>SUMIF('Αποτελέσματα K16 Γυναίκες'!B:B,B174,'Αποτελέσματα K16 Γυναίκες'!D:D)</f>
        <v>0</v>
      </c>
      <c r="V173" t="s">
        <v>131</v>
      </c>
    </row>
    <row r="174" spans="2:22" ht="15.75" thickBot="1" x14ac:dyDescent="0.3">
      <c r="B174" s="8" t="s">
        <v>131</v>
      </c>
      <c r="C174" s="9">
        <f>SUMIF('Αποτελέσματα K16 Άντρες'!B:B,B174,'Αποτελέσματα K16 Άντρες'!D:D)</f>
        <v>0</v>
      </c>
      <c r="K174" t="s">
        <v>71</v>
      </c>
      <c r="L174" s="9">
        <f>SUMIF('Αποτελέσματα K16 Γυναίκες'!B:B,B175,'Αποτελέσματα K16 Γυναίκες'!D:D)</f>
        <v>0</v>
      </c>
      <c r="V174" t="s">
        <v>71</v>
      </c>
    </row>
    <row r="175" spans="2:22" ht="15.75" thickBot="1" x14ac:dyDescent="0.3">
      <c r="B175" t="s">
        <v>71</v>
      </c>
      <c r="C175" s="9">
        <f>SUMIF('Αποτελέσματα K16 Άντρες'!B:B,B175,'Αποτελέσματα K16 Άντρες'!D:D)</f>
        <v>2</v>
      </c>
      <c r="K175" t="s">
        <v>39</v>
      </c>
      <c r="L175" s="9">
        <f>SUMIF('Αποτελέσματα K16 Γυναίκες'!B:B,B176,'Αποτελέσματα K16 Γυναίκες'!D:D)</f>
        <v>0</v>
      </c>
      <c r="V175" t="s">
        <v>39</v>
      </c>
    </row>
    <row r="176" spans="2:22" ht="15.75" thickBot="1" x14ac:dyDescent="0.3">
      <c r="B176" t="s">
        <v>39</v>
      </c>
      <c r="C176" s="9">
        <f>SUMIF('Αποτελέσματα K16 Άντρες'!B:B,B176,'Αποτελέσματα K16 Άντρες'!D:D)</f>
        <v>8</v>
      </c>
      <c r="K176" t="s">
        <v>182</v>
      </c>
      <c r="L176" s="9">
        <f>SUMIF('Αποτελέσματα K16 Γυναίκες'!B:B,B177,'Αποτελέσματα K16 Γυναίκες'!D:D)</f>
        <v>2</v>
      </c>
      <c r="V176" t="s">
        <v>182</v>
      </c>
    </row>
    <row r="177" spans="2:3" ht="15.75" thickBot="1" x14ac:dyDescent="0.3">
      <c r="B177" t="s">
        <v>182</v>
      </c>
      <c r="C177" s="9">
        <f>SUMIF('Αποτελέσματα K16 Άντρες'!B:B,B177,'Αποτελέσματα K16 Άντρες'!D:D)</f>
        <v>0</v>
      </c>
    </row>
  </sheetData>
  <mergeCells count="2">
    <mergeCell ref="B1:C2"/>
    <mergeCell ref="K1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296A-0EF4-421C-8054-D410DFE8C5B6}">
  <dimension ref="B1:N176"/>
  <sheetViews>
    <sheetView tabSelected="1" workbookViewId="0">
      <selection activeCell="G15" sqref="G15"/>
    </sheetView>
  </sheetViews>
  <sheetFormatPr defaultRowHeight="15" x14ac:dyDescent="0.25"/>
  <cols>
    <col min="3" max="3" width="48.28515625" bestFit="1" customWidth="1"/>
    <col min="5" max="11" width="5.140625" customWidth="1"/>
    <col min="13" max="13" width="42.42578125" customWidth="1"/>
  </cols>
  <sheetData>
    <row r="1" spans="2:14" ht="15.75" thickBot="1" x14ac:dyDescent="0.3">
      <c r="B1" s="23" t="s">
        <v>195</v>
      </c>
      <c r="C1" s="24"/>
      <c r="D1" s="25"/>
      <c r="L1" s="23" t="s">
        <v>196</v>
      </c>
      <c r="M1" s="24"/>
      <c r="N1" s="25"/>
    </row>
    <row r="2" spans="2:14" x14ac:dyDescent="0.25">
      <c r="B2" s="13">
        <v>1</v>
      </c>
      <c r="C2" s="14" t="str" cm="1">
        <f t="array" ref="C2:D176">_xlfn.SORTBY(Φύλλο2!B3:C177,Φύλλο2!C3:C177,-1)</f>
        <v>ΑΕ ΜΕΣΟΓΕΙΩΝ ΑΜΕΙΝΙΑΣ Ο ΠΑΛΛΗΝΕΥΣ</v>
      </c>
      <c r="D2" s="15">
        <v>50</v>
      </c>
      <c r="L2" s="13">
        <v>1</v>
      </c>
      <c r="M2" s="14" t="str" cm="1">
        <f t="array" ref="M2:N175">_xlfn.SORTBY(Φύλλο2!K3:L176,Φύλλο2!L3:L176,-1)</f>
        <v>ΓΣ ΓΛΥΦΑΔΑΣ</v>
      </c>
      <c r="N2" s="15">
        <v>62.5</v>
      </c>
    </row>
    <row r="3" spans="2:14" x14ac:dyDescent="0.25">
      <c r="B3" s="16">
        <v>2</v>
      </c>
      <c r="C3" s="12" t="str">
        <v>ΑΝΟ ΧΑΝΙΩΝ Ο ΚΥΔΩΝ</v>
      </c>
      <c r="D3" s="17">
        <v>38</v>
      </c>
      <c r="L3" s="16">
        <v>2</v>
      </c>
      <c r="M3" s="12" t="str">
        <v>ΑΟ ΚΑΛΛΙΣΤΟΣ</v>
      </c>
      <c r="N3" s="17">
        <v>48</v>
      </c>
    </row>
    <row r="4" spans="2:14" x14ac:dyDescent="0.25">
      <c r="B4" s="16">
        <v>3</v>
      </c>
      <c r="C4" s="12" t="str">
        <v>ΠΑΝΝΑΞΙΑΚΟΣ ΑΟ</v>
      </c>
      <c r="D4" s="17">
        <v>38</v>
      </c>
      <c r="L4" s="16">
        <v>3</v>
      </c>
      <c r="M4" s="12" t="str">
        <v>ΑΕ ΜΕΣΟΓΕΙΩΝ ΑΜΕΙΝΙΑΣ Ο ΠΑΛΛΗΝΕΥΣ</v>
      </c>
      <c r="N4" s="17">
        <v>44</v>
      </c>
    </row>
    <row r="5" spans="2:14" x14ac:dyDescent="0.25">
      <c r="B5" s="16">
        <v>4</v>
      </c>
      <c r="C5" s="12" t="str">
        <v>ΑΣ ΕΦΗΒΟΣ ΧΙΟΥ</v>
      </c>
      <c r="D5" s="17">
        <v>32</v>
      </c>
      <c r="L5" s="16">
        <v>4</v>
      </c>
      <c r="M5" s="12" t="str">
        <v>ΣΑ ΚΟΛΛΕΓΙΟΥ ΑΘΗΝΩΝ</v>
      </c>
      <c r="N5" s="17">
        <v>42</v>
      </c>
    </row>
    <row r="6" spans="2:14" x14ac:dyDescent="0.25">
      <c r="B6" s="16">
        <v>5</v>
      </c>
      <c r="C6" s="12" t="str">
        <v>ΓΣ ΓΛΥΦΑΔΑΣ</v>
      </c>
      <c r="D6" s="17">
        <v>26</v>
      </c>
      <c r="L6" s="16">
        <v>5</v>
      </c>
      <c r="M6" s="12" t="str">
        <v>ΑΕ ΟΛΥΜΠΙΑΣ ΠΑΤΡΩΝ</v>
      </c>
      <c r="N6" s="17">
        <v>40</v>
      </c>
    </row>
    <row r="7" spans="2:14" x14ac:dyDescent="0.25">
      <c r="B7" s="16">
        <v>6</v>
      </c>
      <c r="C7" s="12" t="str">
        <v>ΠΑΝΕΛΛΗΝΙΟΣ ΓΣ</v>
      </c>
      <c r="D7" s="17">
        <v>24</v>
      </c>
      <c r="L7" s="16">
        <v>6</v>
      </c>
      <c r="M7" s="12" t="str">
        <v>ΟΦΗ</v>
      </c>
      <c r="N7" s="17">
        <v>38</v>
      </c>
    </row>
    <row r="8" spans="2:14" x14ac:dyDescent="0.25">
      <c r="B8" s="16">
        <v>7</v>
      </c>
      <c r="C8" s="12" t="str">
        <v>ΓΕ ΑΓΡΙΝΙΟΥ</v>
      </c>
      <c r="D8" s="17">
        <v>22</v>
      </c>
      <c r="L8" s="16">
        <v>7</v>
      </c>
      <c r="M8" s="12" t="str">
        <v>ΓΣ ΕΛΕΥΘΕΡΙΟΣ ΒΕΝΙΖΕΛΟΣ</v>
      </c>
      <c r="N8" s="17">
        <v>33.6</v>
      </c>
    </row>
    <row r="9" spans="2:14" x14ac:dyDescent="0.25">
      <c r="B9" s="16">
        <v>8</v>
      </c>
      <c r="C9" s="12" t="str">
        <v>ΓΣ ΕΛΕΥΘΕΡΙΟΣ ΒΕΝΙΖΕΛΟΣ</v>
      </c>
      <c r="D9" s="17">
        <v>22</v>
      </c>
      <c r="L9" s="16">
        <v>8</v>
      </c>
      <c r="M9" s="12" t="str">
        <v>ΑΠΣ ΠΗΓΑΣΟΣ ΗΡΑΚΛΕΙΟΥ</v>
      </c>
      <c r="N9" s="17">
        <v>28</v>
      </c>
    </row>
    <row r="10" spans="2:14" x14ac:dyDescent="0.25">
      <c r="B10" s="16">
        <v>9</v>
      </c>
      <c r="C10" s="12" t="str">
        <v>ΑΟ ΦΙΛΟΘΕΗΣ</v>
      </c>
      <c r="D10" s="17">
        <v>20</v>
      </c>
      <c r="L10" s="16">
        <v>9</v>
      </c>
      <c r="M10" s="12" t="str">
        <v>ΓΣ ΗΛΙΟΥΠΟΛΗΣ</v>
      </c>
      <c r="N10" s="17">
        <v>28</v>
      </c>
    </row>
    <row r="11" spans="2:14" x14ac:dyDescent="0.25">
      <c r="B11" s="16">
        <v>10</v>
      </c>
      <c r="C11" s="12" t="str">
        <v>ΑΟ ΠΑΤΡΩΝ ΚΟΥΡΟΣ</v>
      </c>
      <c r="D11" s="17">
        <v>20</v>
      </c>
      <c r="L11" s="16">
        <v>10</v>
      </c>
      <c r="M11" s="12" t="str">
        <v>ΑΟ ΒΟΥΛΙΑΓΜΕΝΗΣ (Α.Ο.Β.)</v>
      </c>
      <c r="N11" s="17">
        <v>24</v>
      </c>
    </row>
    <row r="12" spans="2:14" x14ac:dyDescent="0.25">
      <c r="B12" s="16">
        <v>11</v>
      </c>
      <c r="C12" s="12" t="str">
        <v>ΑΣ ΣΧΟΛΗΣ ΜΩΡΑΪΤΗ</v>
      </c>
      <c r="D12" s="17">
        <v>20</v>
      </c>
      <c r="L12" s="16">
        <v>11</v>
      </c>
      <c r="M12" s="12" t="str">
        <v>ΑΓΕΣ ΚΑΜΕΙΡΟΣ 2009</v>
      </c>
      <c r="N12" s="17">
        <v>23</v>
      </c>
    </row>
    <row r="13" spans="2:14" x14ac:dyDescent="0.25">
      <c r="B13" s="16">
        <v>12</v>
      </c>
      <c r="C13" s="12" t="str">
        <v>ΓΣ ΠΙΝΔΑΡΟΣ ΘΗΒΩΝ</v>
      </c>
      <c r="D13" s="17">
        <v>20</v>
      </c>
      <c r="L13" s="16">
        <v>12</v>
      </c>
      <c r="M13" s="12" t="str">
        <v>ΑΘΛΟΡΑΜΑ AO ΠΑΤΡΑΣ</v>
      </c>
      <c r="N13" s="17">
        <v>22</v>
      </c>
    </row>
    <row r="14" spans="2:14" x14ac:dyDescent="0.25">
      <c r="B14" s="16">
        <v>13</v>
      </c>
      <c r="C14" s="12" t="str">
        <v>ΑΕ ΟΛΥΜΠΙΑΣ ΠΑΤΡΩΝ</v>
      </c>
      <c r="D14" s="17">
        <v>18</v>
      </c>
      <c r="L14" s="16">
        <v>13</v>
      </c>
      <c r="M14" s="12" t="str">
        <v>ΓΣ ΠΗΓΑΣΟΣ ΑΓΙΟΥ ΔΗΜΗΤΡΙΟΥ</v>
      </c>
      <c r="N14" s="17">
        <v>22</v>
      </c>
    </row>
    <row r="15" spans="2:14" x14ac:dyDescent="0.25">
      <c r="B15" s="16">
        <v>14</v>
      </c>
      <c r="C15" s="12" t="str">
        <v>ΟΦΗ</v>
      </c>
      <c r="D15" s="17">
        <v>16</v>
      </c>
      <c r="L15" s="16">
        <v>14</v>
      </c>
      <c r="M15" s="12" t="str">
        <v>ΜΕΣΣΗΝΙΑΚΟΣ ΓΣ 1888</v>
      </c>
      <c r="N15" s="17">
        <v>22</v>
      </c>
    </row>
    <row r="16" spans="2:14" x14ac:dyDescent="0.25">
      <c r="B16" s="16">
        <v>15</v>
      </c>
      <c r="C16" s="12" t="str">
        <v>ΣΑ ΚΟΛΛΕΓΙΟΥ ΑΘΗΝΩΝ</v>
      </c>
      <c r="D16" s="17">
        <v>16</v>
      </c>
      <c r="L16" s="16">
        <v>15</v>
      </c>
      <c r="M16" s="12" t="str">
        <v>ΓΣ ΚΗΦΙΣΙΑΣ</v>
      </c>
      <c r="N16" s="17">
        <v>19</v>
      </c>
    </row>
    <row r="17" spans="2:14" x14ac:dyDescent="0.25">
      <c r="B17" s="16">
        <v>16</v>
      </c>
      <c r="C17" s="12" t="str">
        <v>ΑΓΣ ΑΓΙΟΥ ΣΤΕΦΑΝΟΥ ΤΟ ΟΙΟΝ</v>
      </c>
      <c r="D17" s="17">
        <v>14</v>
      </c>
      <c r="L17" s="16">
        <v>16</v>
      </c>
      <c r="M17" s="12" t="str">
        <v>ΑΣ ΑΘΗΝΟΔΩΡΟΣ Ο ΑΙΓΙΕΥΣ</v>
      </c>
      <c r="N17" s="17">
        <v>18</v>
      </c>
    </row>
    <row r="18" spans="2:14" x14ac:dyDescent="0.25">
      <c r="B18" s="16">
        <v>17</v>
      </c>
      <c r="C18" s="12" t="str">
        <v>ΓΣ ΚΕΡΑΤΣΙΝΙΟΥ</v>
      </c>
      <c r="D18" s="17">
        <v>14</v>
      </c>
      <c r="L18" s="16">
        <v>17</v>
      </c>
      <c r="M18" s="12" t="str">
        <v>ΑΟ ΕΡΜΗΣ</v>
      </c>
      <c r="N18" s="17">
        <v>18</v>
      </c>
    </row>
    <row r="19" spans="2:14" x14ac:dyDescent="0.25">
      <c r="B19" s="16">
        <v>18</v>
      </c>
      <c r="C19" s="12" t="str">
        <v>ΓΣ ΒΙΤΣΕΝΤΖΟΣ ΚΟΡΝΑΡΟΣ</v>
      </c>
      <c r="D19" s="17">
        <v>14</v>
      </c>
      <c r="L19" s="16">
        <v>18</v>
      </c>
      <c r="M19" s="12" t="str">
        <v>ΓΕ ΗΡΑΚΛΕΙΟΥ</v>
      </c>
      <c r="N19" s="17">
        <v>18</v>
      </c>
    </row>
    <row r="20" spans="2:14" x14ac:dyDescent="0.25">
      <c r="B20" s="16">
        <v>19</v>
      </c>
      <c r="C20" s="12" t="str">
        <v>ΠΑΝΕΛΕΥΣΙΝΙΑΚΟΣ ΑΠΟ</v>
      </c>
      <c r="D20" s="17">
        <v>14</v>
      </c>
      <c r="L20" s="16">
        <v>19</v>
      </c>
      <c r="M20" s="12" t="str">
        <v>ΠΑΝΕΛΛΗΝΙΟΣ ΓΣ</v>
      </c>
      <c r="N20" s="17">
        <v>18</v>
      </c>
    </row>
    <row r="21" spans="2:14" x14ac:dyDescent="0.25">
      <c r="B21" s="16">
        <v>20</v>
      </c>
      <c r="C21" s="12" t="str">
        <v>ΑΘΛΟΚΙΝΗΣΗ ΑΣ ΜΥΤΙΛΗΝΗΣ</v>
      </c>
      <c r="D21" s="17">
        <v>12</v>
      </c>
      <c r="L21" s="16">
        <v>20</v>
      </c>
      <c r="M21" s="12" t="str">
        <v>ΑΓΙΟΣ ΝΙΚΟΛΑΟΣ ΓΣ</v>
      </c>
      <c r="N21" s="17">
        <v>16</v>
      </c>
    </row>
    <row r="22" spans="2:14" x14ac:dyDescent="0.25">
      <c r="B22" s="16">
        <v>21</v>
      </c>
      <c r="C22" s="12" t="str">
        <v>ΑΘΛΟΡΑΜΑ AO ΠΑΤΡΑΣ</v>
      </c>
      <c r="D22" s="17">
        <v>12</v>
      </c>
      <c r="L22" s="16">
        <v>21</v>
      </c>
      <c r="M22" s="12" t="str">
        <v>ΑΘΛΟΚΙΝΗΣΗ ΑΣ ΜΥΤΙΛΗΝΗΣ</v>
      </c>
      <c r="N22" s="17">
        <v>16</v>
      </c>
    </row>
    <row r="23" spans="2:14" x14ac:dyDescent="0.25">
      <c r="B23" s="16">
        <v>22</v>
      </c>
      <c r="C23" s="12" t="str">
        <v>ΓΣ ΝΕΑΠΟΛΗΣ ΧΑΛΚΙΔΑΣ</v>
      </c>
      <c r="D23" s="17">
        <v>12</v>
      </c>
      <c r="L23" s="16">
        <v>22</v>
      </c>
      <c r="M23" s="12" t="str">
        <v>ΓΑΣ ΗΡΑΚΛΗΣ ΘΗΒΩΝ</v>
      </c>
      <c r="N23" s="17">
        <v>16</v>
      </c>
    </row>
    <row r="24" spans="2:14" x14ac:dyDescent="0.25">
      <c r="B24" s="16">
        <v>23</v>
      </c>
      <c r="C24" s="12" t="str">
        <v>ΓΣ ΑΘΛΟΣ ΚΕΡΑΤΣΙΝΙΟΥ ΔΡΑΠΕΤΣΩΝΑΣ</v>
      </c>
      <c r="D24" s="17">
        <v>12</v>
      </c>
      <c r="L24" s="16">
        <v>23</v>
      </c>
      <c r="M24" s="12" t="str">
        <v>ΓΣ ΑΡΚΑΔΙΑΣ</v>
      </c>
      <c r="N24" s="17">
        <v>16</v>
      </c>
    </row>
    <row r="25" spans="2:14" x14ac:dyDescent="0.25">
      <c r="B25" s="16">
        <v>24</v>
      </c>
      <c r="C25" s="12" t="str">
        <v>ΓΣ ΚΗΦΙΣΙΑΣ</v>
      </c>
      <c r="D25" s="17">
        <v>12</v>
      </c>
      <c r="L25" s="16">
        <v>24</v>
      </c>
      <c r="M25" s="12" t="str">
        <v>ΓΕ ΠΟΡΟΥ ΤΡΟΙΖΗΝΙΑΣ</v>
      </c>
      <c r="N25" s="17">
        <v>16</v>
      </c>
    </row>
    <row r="26" spans="2:14" x14ac:dyDescent="0.25">
      <c r="B26" s="16">
        <v>25</v>
      </c>
      <c r="C26" s="12" t="str">
        <v>ΟΑ ΚΟΥΡΟΣ ΑΙΓΙΝΑΣ</v>
      </c>
      <c r="D26" s="17">
        <v>12</v>
      </c>
      <c r="L26" s="16">
        <v>25</v>
      </c>
      <c r="M26" s="12" t="str">
        <v>ΠΑΝΙΩΝΙΟΣ ΓΣΣ</v>
      </c>
      <c r="N26" s="17">
        <v>16</v>
      </c>
    </row>
    <row r="27" spans="2:14" x14ac:dyDescent="0.25">
      <c r="B27" s="16">
        <v>26</v>
      </c>
      <c r="C27" s="12" t="str">
        <v>ΟΦΚΑ ΑΓΙΟΥ ΔΗΜΗΤΡΙΟΥ ΟΔΥΣΣΕΑΣ</v>
      </c>
      <c r="D27" s="17">
        <v>12</v>
      </c>
      <c r="L27" s="16">
        <v>26</v>
      </c>
      <c r="M27" s="12" t="str">
        <v>ΑΟ ΦΙΛΟΘΕΗΣ</v>
      </c>
      <c r="N27" s="17">
        <v>14.5</v>
      </c>
    </row>
    <row r="28" spans="2:14" x14ac:dyDescent="0.25">
      <c r="B28" s="16">
        <v>27</v>
      </c>
      <c r="C28" s="12" t="str">
        <v>ΑΟ ΚΑΛΛΙΣΤΟΣ</v>
      </c>
      <c r="D28" s="17">
        <v>12</v>
      </c>
      <c r="L28" s="16">
        <v>27</v>
      </c>
      <c r="M28" s="12" t="str">
        <v>ΑΓΣ ΑΝΑΤΟΛΗ ΝΕΑΣ ΙΩΝΙΑΣ</v>
      </c>
      <c r="N28" s="17">
        <v>14</v>
      </c>
    </row>
    <row r="29" spans="2:14" x14ac:dyDescent="0.25">
      <c r="B29" s="16">
        <v>28</v>
      </c>
      <c r="C29" s="12" t="str">
        <v>ΑΣ ΑΘΗΝΟΔΩΡΟΣ Ο ΑΙΓΙΕΥΣ</v>
      </c>
      <c r="D29" s="17">
        <v>10</v>
      </c>
      <c r="L29" s="16">
        <v>28</v>
      </c>
      <c r="M29" s="12" t="str">
        <v>ΑΟ ΘΥΕΛΛΑ ΚΑΛΑΘΕΝΩΝ ΚΙΣΑΜΟΥ</v>
      </c>
      <c r="N29" s="17">
        <v>14</v>
      </c>
    </row>
    <row r="30" spans="2:14" x14ac:dyDescent="0.25">
      <c r="B30" s="16">
        <v>29</v>
      </c>
      <c r="C30" s="12" t="str">
        <v>ΑΘΗΝΑΪΚΟΣ ΟΜΙΛΟΣ ΑΘΛΗΤΙΣΜΟΥ</v>
      </c>
      <c r="D30" s="17">
        <v>10</v>
      </c>
      <c r="L30" s="16">
        <v>29</v>
      </c>
      <c r="M30" s="12" t="str">
        <v>ΓΣ ΑΚΡΙΤΑΣ  2016</v>
      </c>
      <c r="N30" s="17">
        <v>14</v>
      </c>
    </row>
    <row r="31" spans="2:14" x14ac:dyDescent="0.25">
      <c r="B31" s="16">
        <v>30</v>
      </c>
      <c r="C31" s="12" t="str">
        <v>ΑΟ ΓΛΥΦΑΔΑΣ - ΠΑΝΘΗΡΕΣ</v>
      </c>
      <c r="D31" s="17">
        <v>10</v>
      </c>
      <c r="L31" s="16">
        <v>30</v>
      </c>
      <c r="M31" s="12" t="str">
        <v>ΓΣ ΔΥΜΗΣ</v>
      </c>
      <c r="N31" s="17">
        <v>14</v>
      </c>
    </row>
    <row r="32" spans="2:14" x14ac:dyDescent="0.25">
      <c r="B32" s="16">
        <v>31</v>
      </c>
      <c r="C32" s="12" t="str">
        <v>ΑΣ ΣΙΣΥΦΟΣ ΚΟΡΙΝΘΟΥ</v>
      </c>
      <c r="D32" s="17">
        <v>10</v>
      </c>
      <c r="L32" s="16">
        <v>31</v>
      </c>
      <c r="M32" s="12" t="str">
        <v xml:space="preserve">ΑΓΣ ΑΡΙΩΝ ΠΑΤΡΩΝ </v>
      </c>
      <c r="N32" s="17">
        <v>12</v>
      </c>
    </row>
    <row r="33" spans="2:14" x14ac:dyDescent="0.25">
      <c r="B33" s="16">
        <v>32</v>
      </c>
      <c r="C33" s="12" t="str">
        <v>ΓΑΣ ΧΟΛΑΡΓΟΥ</v>
      </c>
      <c r="D33" s="17">
        <v>10</v>
      </c>
      <c r="L33" s="16">
        <v>32</v>
      </c>
      <c r="M33" s="12" t="str">
        <v>ΑΓΣ ΑΤΛΑΣ ΠΑΤΡΩΝ 2020</v>
      </c>
      <c r="N33" s="17">
        <v>12</v>
      </c>
    </row>
    <row r="34" spans="2:14" x14ac:dyDescent="0.25">
      <c r="B34" s="16">
        <v>33</v>
      </c>
      <c r="C34" s="12" t="str">
        <v xml:space="preserve">ΓΣ ΓΑΛΑΤΣΙΟΥ ΓΥΜΝΑΣΙΟΝ </v>
      </c>
      <c r="D34" s="17">
        <v>10</v>
      </c>
      <c r="L34" s="16">
        <v>33</v>
      </c>
      <c r="M34" s="12" t="str">
        <v xml:space="preserve">ΑΘΛΗΤΗΣ </v>
      </c>
      <c r="N34" s="17">
        <v>12</v>
      </c>
    </row>
    <row r="35" spans="2:14" x14ac:dyDescent="0.25">
      <c r="B35" s="16">
        <v>34</v>
      </c>
      <c r="C35" s="12" t="str">
        <v>ΟΚΑ ΑΡΚΑΔΙ</v>
      </c>
      <c r="D35" s="17">
        <v>10</v>
      </c>
      <c r="L35" s="16">
        <v>34</v>
      </c>
      <c r="M35" s="12" t="str">
        <v>ΑΣ ΕΦΗΒΟΣ ΧΙΟΥ</v>
      </c>
      <c r="N35" s="17">
        <v>12</v>
      </c>
    </row>
    <row r="36" spans="2:14" x14ac:dyDescent="0.25">
      <c r="B36" s="16">
        <v>35</v>
      </c>
      <c r="C36" s="12" t="str">
        <v>ΠΑΝΙΩΝΙΟΣ ΓΣΣ</v>
      </c>
      <c r="D36" s="17">
        <v>10</v>
      </c>
      <c r="L36" s="16">
        <v>35</v>
      </c>
      <c r="M36" s="12" t="str">
        <v>ΑΣ ΗΛΙΟΣ</v>
      </c>
      <c r="N36" s="17">
        <v>12</v>
      </c>
    </row>
    <row r="37" spans="2:14" x14ac:dyDescent="0.25">
      <c r="B37" s="16">
        <v>36</v>
      </c>
      <c r="C37" s="12" t="str">
        <v>ΑΟ ΠΑΛΑΙΟΥ ΦΑΛΗΡΟΥ</v>
      </c>
      <c r="D37" s="17">
        <v>8</v>
      </c>
      <c r="L37" s="16">
        <v>36</v>
      </c>
      <c r="M37" s="12" t="str">
        <v>ΟΚΑ ΑΡΚΑΔΙ</v>
      </c>
      <c r="N37" s="17">
        <v>12</v>
      </c>
    </row>
    <row r="38" spans="2:14" x14ac:dyDescent="0.25">
      <c r="B38" s="16">
        <v>37</v>
      </c>
      <c r="C38" s="12" t="str">
        <v>ΑΣΕ ΔΟΥΚΑ</v>
      </c>
      <c r="D38" s="17">
        <v>8</v>
      </c>
      <c r="L38" s="16">
        <v>37</v>
      </c>
      <c r="M38" s="12" t="str">
        <v>ΑΘΗΝΑΪΚΟΣ ΟΜΙΛΟΣ ΑΘΛΗΤΙΣΜΟΥ</v>
      </c>
      <c r="N38" s="17">
        <v>10</v>
      </c>
    </row>
    <row r="39" spans="2:14" x14ac:dyDescent="0.25">
      <c r="B39" s="16">
        <v>38</v>
      </c>
      <c r="C39" s="12" t="str">
        <v>ΑΣ ΑΤΦΑ</v>
      </c>
      <c r="D39" s="17">
        <v>8</v>
      </c>
      <c r="L39" s="16">
        <v>38</v>
      </c>
      <c r="M39" s="12" t="str">
        <v>ΑΟ ΠΑΛΑΙΟΥ ΦΑΛΗΡΟΥ</v>
      </c>
      <c r="N39" s="17">
        <v>10</v>
      </c>
    </row>
    <row r="40" spans="2:14" x14ac:dyDescent="0.25">
      <c r="B40" s="16">
        <v>39</v>
      </c>
      <c r="C40" s="12" t="str">
        <v>ΓΣ  ΝΙΚΗ ΒΥΡΩΝΑ</v>
      </c>
      <c r="D40" s="17">
        <v>8</v>
      </c>
      <c r="L40" s="16">
        <v>39</v>
      </c>
      <c r="M40" s="12" t="str">
        <v>ΓΑΣ ΧΟΛΑΡΓΟΥ</v>
      </c>
      <c r="N40" s="17">
        <v>10</v>
      </c>
    </row>
    <row r="41" spans="2:14" x14ac:dyDescent="0.25">
      <c r="B41" s="16">
        <v>40</v>
      </c>
      <c r="C41" s="12" t="str">
        <v>ΦΙΛΟΠΡΟΟΔΟΣ ΟΜ.ΒΡΟΝΤΑΔΟΥ</v>
      </c>
      <c r="D41" s="17">
        <v>8</v>
      </c>
      <c r="L41" s="16">
        <v>40</v>
      </c>
      <c r="M41" s="12" t="str">
        <v>ΓΟ ΠΕΡΙΣΤΕΡΙΟΥ Γ.ΠΑΛΑΣΚΑ</v>
      </c>
      <c r="N41" s="17">
        <v>10</v>
      </c>
    </row>
    <row r="42" spans="2:14" x14ac:dyDescent="0.25">
      <c r="B42" s="16">
        <v>41</v>
      </c>
      <c r="C42" s="12" t="str">
        <v>ΑΣ ΘΡΑΚΟΜΑΚΕΔΩΝ ΑΣΤΡΑΠΗ</v>
      </c>
      <c r="D42" s="17">
        <v>8</v>
      </c>
      <c r="L42" s="16">
        <v>41</v>
      </c>
      <c r="M42" s="12" t="str">
        <v>ΓΣ ΑΣΤΕΡΑΣ 1990</v>
      </c>
      <c r="N42" s="17">
        <v>10</v>
      </c>
    </row>
    <row r="43" spans="2:14" x14ac:dyDescent="0.25">
      <c r="B43" s="16">
        <v>42</v>
      </c>
      <c r="C43" s="12" t="str">
        <v>ΑΕ ΕΣΠΕΡΟΣ 2004</v>
      </c>
      <c r="D43" s="17">
        <v>6</v>
      </c>
      <c r="L43" s="16">
        <v>42</v>
      </c>
      <c r="M43" s="12" t="str">
        <v>ΓΣ ΕΡΜΗΣ ΙΛΙΟΥ</v>
      </c>
      <c r="N43" s="17">
        <v>10</v>
      </c>
    </row>
    <row r="44" spans="2:14" x14ac:dyDescent="0.25">
      <c r="B44" s="16">
        <v>43</v>
      </c>
      <c r="C44" s="12" t="str">
        <v>ΑΓΕ ΖΑΚΥΝΘΟΥ</v>
      </c>
      <c r="D44" s="17">
        <v>6</v>
      </c>
      <c r="L44" s="16">
        <v>43</v>
      </c>
      <c r="M44" s="12" t="str">
        <v>ΓΣ ΠΙΝΔΑΡΟΣ ΘΗΒΩΝ</v>
      </c>
      <c r="N44" s="17">
        <v>10</v>
      </c>
    </row>
    <row r="45" spans="2:14" x14ac:dyDescent="0.25">
      <c r="B45" s="16">
        <v>44</v>
      </c>
      <c r="C45" s="12" t="str">
        <v>ΑΓΕΣ ΚΑΜΕΙΡΟΣ 2009</v>
      </c>
      <c r="D45" s="17">
        <v>6</v>
      </c>
      <c r="L45" s="16">
        <v>44</v>
      </c>
      <c r="M45" s="12" t="str">
        <v>ΕΣΠΕΡΟΣ ΓΣ ΛΑΜΙΑΣ</v>
      </c>
      <c r="N45" s="17">
        <v>10</v>
      </c>
    </row>
    <row r="46" spans="2:14" x14ac:dyDescent="0.25">
      <c r="B46" s="16">
        <v>45</v>
      </c>
      <c r="C46" s="12" t="str">
        <v>ΑΓΣ ΑΝΑΤΟΛΗ ΝΕΑΣ ΙΩΝΙΑΣ</v>
      </c>
      <c r="D46" s="17">
        <v>6</v>
      </c>
      <c r="L46" s="16">
        <v>45</v>
      </c>
      <c r="M46" s="12" t="str">
        <v>ΝΑΟ ΚΕΚΡΟΨ</v>
      </c>
      <c r="N46" s="17">
        <v>10</v>
      </c>
    </row>
    <row r="47" spans="2:14" x14ac:dyDescent="0.25">
      <c r="B47" s="16">
        <v>46</v>
      </c>
      <c r="C47" s="12" t="str">
        <v>ΑΝΑΓΕΝΝΗΣΗ ΠΕΥΚΗΣ ΓΣ</v>
      </c>
      <c r="D47" s="17">
        <v>6</v>
      </c>
      <c r="L47" s="16">
        <v>46</v>
      </c>
      <c r="M47" s="12" t="str">
        <v>ΑΟ ΠΟΣΕΙΔΩΝ ΛΟΥΤΡΑΚΙΟΥ</v>
      </c>
      <c r="N47" s="17">
        <v>9.6</v>
      </c>
    </row>
    <row r="48" spans="2:14" x14ac:dyDescent="0.25">
      <c r="B48" s="16">
        <v>47</v>
      </c>
      <c r="C48" s="12" t="str">
        <v xml:space="preserve">ΑΣ ΑΚΡΟΣ </v>
      </c>
      <c r="D48" s="17">
        <v>6</v>
      </c>
      <c r="L48" s="16">
        <v>47</v>
      </c>
      <c r="M48" s="12" t="str">
        <v>ΓΣ ΝΕΑΠΟΛΗΣ ΧΑΛΚΙΔΑΣ</v>
      </c>
      <c r="N48" s="17">
        <v>8.5</v>
      </c>
    </row>
    <row r="49" spans="2:14" x14ac:dyDescent="0.25">
      <c r="B49" s="16">
        <v>48</v>
      </c>
      <c r="C49" s="12" t="str">
        <v>ΓΑΣ ΗΡΑΚΛΗΣ ΘΗΒΩΝ</v>
      </c>
      <c r="D49" s="17">
        <v>6</v>
      </c>
      <c r="L49" s="16">
        <v>48</v>
      </c>
      <c r="M49" s="12" t="str">
        <v>ΓΕ ΚΕΦΑΛΛΗΝΙΑΣ</v>
      </c>
      <c r="N49" s="17">
        <v>8.5</v>
      </c>
    </row>
    <row r="50" spans="2:14" x14ac:dyDescent="0.25">
      <c r="B50" s="16">
        <v>49</v>
      </c>
      <c r="C50" s="12" t="str">
        <v>ΓΣ ΑΚΡΙΤΑΣ  2016</v>
      </c>
      <c r="D50" s="17">
        <v>6</v>
      </c>
      <c r="L50" s="16">
        <v>49</v>
      </c>
      <c r="M50" s="12" t="str">
        <v>ΑΓΣ ΑΓΙΟΥ ΣΤΕΦΑΝΟΥ ΤΟ ΟΙΟΝ</v>
      </c>
      <c r="N50" s="17">
        <v>8</v>
      </c>
    </row>
    <row r="51" spans="2:14" x14ac:dyDescent="0.25">
      <c r="B51" s="16">
        <v>50</v>
      </c>
      <c r="C51" s="12" t="str">
        <v>ΓΣ ΑΡΚΑΔΙΑΣ</v>
      </c>
      <c r="D51" s="17">
        <v>6</v>
      </c>
      <c r="L51" s="16">
        <v>50</v>
      </c>
      <c r="M51" s="12" t="str">
        <v>ΑΣ ΣΧΟΛΗΣ ΜΩΡΑΪΤΗ</v>
      </c>
      <c r="N51" s="17">
        <v>8</v>
      </c>
    </row>
    <row r="52" spans="2:14" x14ac:dyDescent="0.25">
      <c r="B52" s="16">
        <v>51</v>
      </c>
      <c r="C52" s="12" t="str">
        <v>ΓΣ ΝΕΑΡΧΟΣ</v>
      </c>
      <c r="D52" s="17">
        <v>6</v>
      </c>
      <c r="L52" s="16">
        <v>51</v>
      </c>
      <c r="M52" s="12" t="str">
        <v>ΓΣ ΚΕΡΑΤΣΙΝΙΟΥ</v>
      </c>
      <c r="N52" s="17">
        <v>8</v>
      </c>
    </row>
    <row r="53" spans="2:14" x14ac:dyDescent="0.25">
      <c r="B53" s="16">
        <v>52</v>
      </c>
      <c r="C53" s="12" t="str">
        <v>ΓΑΣ ΑΓΡΙΝΙΟΥ</v>
      </c>
      <c r="D53" s="17">
        <v>6</v>
      </c>
      <c r="L53" s="16">
        <v>52</v>
      </c>
      <c r="M53" s="12" t="str">
        <v>ΓΣ ΠΑΓΧΙΑΚΟΣ</v>
      </c>
      <c r="N53" s="17">
        <v>7.6</v>
      </c>
    </row>
    <row r="54" spans="2:14" x14ac:dyDescent="0.25">
      <c r="B54" s="16">
        <v>53</v>
      </c>
      <c r="C54" s="12" t="str">
        <v>ΓΑΣ Ο ΙΛΙΣΣΟΣ</v>
      </c>
      <c r="D54" s="17">
        <v>6</v>
      </c>
      <c r="L54" s="16">
        <v>53</v>
      </c>
      <c r="M54" s="12" t="str">
        <v>ΑΑ ΑΝΤΙΚΥΡΑΣ ΞΕΝΟΔΑΜΟΣ</v>
      </c>
      <c r="N54" s="17">
        <v>6</v>
      </c>
    </row>
    <row r="55" spans="2:14" x14ac:dyDescent="0.25">
      <c r="B55" s="16">
        <v>54</v>
      </c>
      <c r="C55" s="12" t="str">
        <v>ΓΣ ΠΑΡΝΗΘΑΣ</v>
      </c>
      <c r="D55" s="17">
        <v>6</v>
      </c>
      <c r="L55" s="16">
        <v>54</v>
      </c>
      <c r="M55" s="12" t="str">
        <v>ΑΓΕ ΖΑΚΥΝΘΟΥ</v>
      </c>
      <c r="N55" s="17">
        <v>6</v>
      </c>
    </row>
    <row r="56" spans="2:14" x14ac:dyDescent="0.25">
      <c r="B56" s="16">
        <v>55</v>
      </c>
      <c r="C56" s="12" t="str">
        <v>ΕΘΝΙΚΟΣ ΓΣ</v>
      </c>
      <c r="D56" s="17">
        <v>6</v>
      </c>
      <c r="L56" s="16">
        <v>55</v>
      </c>
      <c r="M56" s="12" t="str">
        <v>ΑΙΟΛΟΣ ΧΑΛΑΝΔΡΙΟΥ-ΣΤΙΒΟΣ</v>
      </c>
      <c r="N56" s="17">
        <v>6</v>
      </c>
    </row>
    <row r="57" spans="2:14" x14ac:dyDescent="0.25">
      <c r="B57" s="16">
        <v>56</v>
      </c>
      <c r="C57" s="12" t="str">
        <v>ΑΑ ΑΝΤΙΚΥΡΑΣ ΞΕΝΟΔΑΜΟΣ</v>
      </c>
      <c r="D57" s="17">
        <v>4</v>
      </c>
      <c r="L57" s="16">
        <v>56</v>
      </c>
      <c r="M57" s="12" t="str">
        <v>ΑΝΔΡΙΑΚΟΣ ΟΦ</v>
      </c>
      <c r="N57" s="17">
        <v>6</v>
      </c>
    </row>
    <row r="58" spans="2:14" x14ac:dyDescent="0.25">
      <c r="B58" s="16">
        <v>57</v>
      </c>
      <c r="C58" s="12" t="str">
        <v>ΑΟ ΙΣΘΜΙΑΚΟΣ</v>
      </c>
      <c r="D58" s="17">
        <v>4</v>
      </c>
      <c r="L58" s="16">
        <v>57</v>
      </c>
      <c r="M58" s="12" t="str">
        <v>ΓΕ ΑΓΡΙΝΙΟΥ</v>
      </c>
      <c r="N58" s="17">
        <v>6</v>
      </c>
    </row>
    <row r="59" spans="2:14" x14ac:dyDescent="0.25">
      <c r="B59" s="16">
        <v>58</v>
      </c>
      <c r="C59" s="12" t="str">
        <v>ΑΟ ΒΑΡΗΣ Ο ΑΝΑΓΥΡΟΥΣ</v>
      </c>
      <c r="D59" s="17">
        <v>4</v>
      </c>
      <c r="L59" s="16">
        <v>58</v>
      </c>
      <c r="M59" s="12" t="str">
        <v xml:space="preserve">ΓΑΣ ΙΕΡΑΠΕΤΡΑΣ </v>
      </c>
      <c r="N59" s="17">
        <v>6</v>
      </c>
    </row>
    <row r="60" spans="2:14" x14ac:dyDescent="0.25">
      <c r="B60" s="16">
        <v>59</v>
      </c>
      <c r="C60" s="12" t="str">
        <v>ΑΟ ΟΛΥΜΠΙΑΔΑ ΚΗΦΙΣΙΑΣ ΕΟΚΑ</v>
      </c>
      <c r="D60" s="17">
        <v>4</v>
      </c>
      <c r="L60" s="16">
        <v>59</v>
      </c>
      <c r="M60" s="12" t="str">
        <v>ΕΥΒΟΙΚΟΣ ΓΑΣ</v>
      </c>
      <c r="N60" s="17">
        <v>6</v>
      </c>
    </row>
    <row r="61" spans="2:14" x14ac:dyDescent="0.25">
      <c r="B61" s="16">
        <v>60</v>
      </c>
      <c r="C61" s="12" t="str">
        <v>ΑΟ ΡΟΔΟΥ ΤΙΤΑΝΕΣ 2024</v>
      </c>
      <c r="D61" s="17">
        <v>4</v>
      </c>
      <c r="L61" s="16">
        <v>60</v>
      </c>
      <c r="M61" s="12" t="str">
        <v xml:space="preserve">ΠΑΜΜΗΛΙΑΚΟΣ ΑΣ </v>
      </c>
      <c r="N61" s="17">
        <v>6</v>
      </c>
    </row>
    <row r="62" spans="2:14" x14ac:dyDescent="0.25">
      <c r="B62" s="16">
        <v>61</v>
      </c>
      <c r="C62" s="12" t="str">
        <v>ΑΠΣ ΠΗΓΑΣΟΣ ΗΡΑΚΛΕΙΟΥ</v>
      </c>
      <c r="D62" s="17">
        <v>4</v>
      </c>
      <c r="L62" s="16">
        <v>61</v>
      </c>
      <c r="M62" s="12" t="str">
        <v>ΠΑΝΝΑΞΙΑΚΟΣ ΑΟ</v>
      </c>
      <c r="N62" s="17">
        <v>6</v>
      </c>
    </row>
    <row r="63" spans="2:14" x14ac:dyDescent="0.25">
      <c r="B63" s="16">
        <v>62</v>
      </c>
      <c r="C63" s="12" t="str">
        <v>ΑΓΣ ΑΙΟΛΟΣ ΚΟΡΥΔΑΛΛΟΥ</v>
      </c>
      <c r="D63" s="17">
        <v>4</v>
      </c>
      <c r="L63" s="16">
        <v>62</v>
      </c>
      <c r="M63" s="12" t="str">
        <v>ΣΚΑ ΧΟΛΑΡΓΟΥ ΠΑΠΑΓΟΥ</v>
      </c>
      <c r="N63" s="17">
        <v>6</v>
      </c>
    </row>
    <row r="64" spans="2:14" x14ac:dyDescent="0.25">
      <c r="B64" s="16">
        <v>63</v>
      </c>
      <c r="C64" s="12" t="str">
        <v>ΑΟ ΝΕΩΝ ΑΡΓΥΡΟΥΠΟΛΗΣ - ΕΛΛΗΝΙΚΟΥ</v>
      </c>
      <c r="D64" s="17">
        <v>4</v>
      </c>
      <c r="L64" s="16">
        <v>63</v>
      </c>
      <c r="M64" s="12" t="str">
        <v>ΣΠΑΡΤΙΑΤΙΚΟΣ ΓΣ</v>
      </c>
      <c r="N64" s="17">
        <v>6</v>
      </c>
    </row>
    <row r="65" spans="2:14" x14ac:dyDescent="0.25">
      <c r="B65" s="16">
        <v>64</v>
      </c>
      <c r="C65" s="12" t="str">
        <v xml:space="preserve">ΑΟ ΣΠΥΡΟΣ ΛΟΥΗΣ ΚΟΡΥΔΑΛΛΟΥ ΝΙΚΑΙΑΣ </v>
      </c>
      <c r="D65" s="17">
        <v>4</v>
      </c>
      <c r="L65" s="16">
        <v>64</v>
      </c>
      <c r="M65" s="12" t="str">
        <v>ΑΣ ΗΝΙΟΧΟΣ</v>
      </c>
      <c r="N65" s="17">
        <v>4</v>
      </c>
    </row>
    <row r="66" spans="2:14" x14ac:dyDescent="0.25">
      <c r="B66" s="16">
        <v>65</v>
      </c>
      <c r="C66" s="12" t="str">
        <v>ΑΠΣ ΚΑΡΠΕΝΗΣΙ 2002</v>
      </c>
      <c r="D66" s="17">
        <v>4</v>
      </c>
      <c r="L66" s="16">
        <v>65</v>
      </c>
      <c r="M66" s="12" t="str">
        <v>ΑΑ ΗΡΑΚΛΕΙΟΥ ΚΡΗΤΗΣ 2017</v>
      </c>
      <c r="N66" s="17">
        <v>4</v>
      </c>
    </row>
    <row r="67" spans="2:14" x14ac:dyDescent="0.25">
      <c r="B67" s="16">
        <v>66</v>
      </c>
      <c r="C67" s="12" t="str">
        <v>ΑΠΣ ΠΗΓΑΣΟΣ ΗΡΑΚΛΕΙΟΥ</v>
      </c>
      <c r="D67" s="17">
        <v>4</v>
      </c>
      <c r="L67" s="16">
        <v>66</v>
      </c>
      <c r="M67" s="12" t="str">
        <v>ΑΟ ΜΕΓΑΡΩΝ</v>
      </c>
      <c r="N67" s="17">
        <v>4</v>
      </c>
    </row>
    <row r="68" spans="2:14" x14ac:dyDescent="0.25">
      <c r="B68" s="16">
        <v>67</v>
      </c>
      <c r="C68" s="12" t="str">
        <v>ΑΣ ΑΡΗΣ ΑΙΓΑΛΕΩ</v>
      </c>
      <c r="D68" s="17">
        <v>4</v>
      </c>
      <c r="L68" s="16">
        <v>67</v>
      </c>
      <c r="M68" s="12" t="str">
        <v>ΑΣΕ ΔΟΥΚΑ</v>
      </c>
      <c r="N68" s="17">
        <v>4</v>
      </c>
    </row>
    <row r="69" spans="2:14" x14ac:dyDescent="0.25">
      <c r="B69" s="16">
        <v>68</v>
      </c>
      <c r="C69" s="12" t="str">
        <v>ΓΣ ΑΠΟΛΛΩΝ ΠΥΡΓΟΥ</v>
      </c>
      <c r="D69" s="17">
        <v>4</v>
      </c>
      <c r="L69" s="16">
        <v>68</v>
      </c>
      <c r="M69" s="12" t="str">
        <v>ΓΕ ΑΡΓΟΛΙΔΑΣ</v>
      </c>
      <c r="N69" s="17">
        <v>4</v>
      </c>
    </row>
    <row r="70" spans="2:14" x14ac:dyDescent="0.25">
      <c r="B70" s="16">
        <v>69</v>
      </c>
      <c r="C70" s="12" t="str">
        <v>ΓΣ ΛΑΜΙΑΣ Η ΑΝΑΓΕΝΝΗΣΙΣ</v>
      </c>
      <c r="D70" s="17">
        <v>4</v>
      </c>
      <c r="L70" s="16">
        <v>69</v>
      </c>
      <c r="M70" s="12" t="str">
        <v>ΓΣ ΒΙΤΣΕΝΤΖΟΣ ΚΟΡΝΑΡΟΣ</v>
      </c>
      <c r="N70" s="17">
        <v>4</v>
      </c>
    </row>
    <row r="71" spans="2:14" x14ac:dyDescent="0.25">
      <c r="B71" s="16">
        <v>70</v>
      </c>
      <c r="C71" s="12" t="str">
        <v>ΓΣ ΝΙΚΗ ΝΑΥΠΛΙΟΥ 2022</v>
      </c>
      <c r="D71" s="17">
        <v>4</v>
      </c>
      <c r="L71" s="16">
        <v>70</v>
      </c>
      <c r="M71" s="12" t="str">
        <v>ΔΕΑΣ ΔΑΦΝΗ ΡΟΔΟΥ</v>
      </c>
      <c r="N71" s="17">
        <v>4</v>
      </c>
    </row>
    <row r="72" spans="2:14" x14ac:dyDescent="0.25">
      <c r="B72" s="16">
        <v>71</v>
      </c>
      <c r="C72" s="12" t="str">
        <v>ΓΕ ΠΟΡΟΥ ΤΡΟΙΖΗΝΙΑΣ</v>
      </c>
      <c r="D72" s="17">
        <v>4</v>
      </c>
      <c r="L72" s="16">
        <v>71</v>
      </c>
      <c r="M72" s="12" t="str">
        <v>ΓΣ ΣΧΗΜΑΤΑΡΙΟΥ Ο ΕΡΜΗΣ</v>
      </c>
      <c r="N72" s="17">
        <v>4</v>
      </c>
    </row>
    <row r="73" spans="2:14" x14ac:dyDescent="0.25">
      <c r="B73" s="16">
        <v>72</v>
      </c>
      <c r="C73" s="12" t="str">
        <v>ΓΟ ΠΕΡΙΣΤΕΡΙΟΥ Γ.ΠΑΛΑΣΚΑ</v>
      </c>
      <c r="D73" s="17">
        <v>4</v>
      </c>
      <c r="L73" s="16">
        <v>72</v>
      </c>
      <c r="M73" s="12" t="str">
        <v>ΦΙΛΟΠΡΟΟΔΟΣ ΟΜ.ΒΡΟΝΤΑΔΟΥ</v>
      </c>
      <c r="N73" s="17">
        <v>4</v>
      </c>
    </row>
    <row r="74" spans="2:14" x14ac:dyDescent="0.25">
      <c r="B74" s="16">
        <v>73</v>
      </c>
      <c r="C74" s="12" t="str">
        <v>ΓΣ ΑΣΤΕΡΑΣ 1990</v>
      </c>
      <c r="D74" s="17">
        <v>4</v>
      </c>
      <c r="L74" s="16">
        <v>73</v>
      </c>
      <c r="M74" s="12" t="str">
        <v>ΑΟ ΡΟΔΟΥ Η ΚΑΛΛΙΠΑΤΕΙΡΑ</v>
      </c>
      <c r="N74" s="17">
        <v>3.6</v>
      </c>
    </row>
    <row r="75" spans="2:14" x14ac:dyDescent="0.25">
      <c r="B75" s="16">
        <v>74</v>
      </c>
      <c r="C75" s="12" t="str">
        <v>ΕΝΩΣΗ ΚΑΖΩΝΗΣ - ΚΑΛΥΜΝΟΣ 2000</v>
      </c>
      <c r="D75" s="17">
        <v>4</v>
      </c>
      <c r="L75" s="16">
        <v>74</v>
      </c>
      <c r="M75" s="12" t="str">
        <v>ΑΠΣ ΚΑΡΠΕΝΗΣΙ 2002</v>
      </c>
      <c r="N75" s="17">
        <v>3.6</v>
      </c>
    </row>
    <row r="76" spans="2:14" x14ac:dyDescent="0.25">
      <c r="B76" s="16">
        <v>75</v>
      </c>
      <c r="C76" s="12" t="str">
        <v>ΕΣΠΕΡΟΣ ΓΣ ΛΑΜΙΑΣ</v>
      </c>
      <c r="D76" s="17">
        <v>4</v>
      </c>
      <c r="L76" s="16">
        <v>75</v>
      </c>
      <c r="M76" s="12" t="str">
        <v>ΑΕ ΛΕΧΑΙΝΩΝ</v>
      </c>
      <c r="N76" s="17">
        <v>2</v>
      </c>
    </row>
    <row r="77" spans="2:14" x14ac:dyDescent="0.25">
      <c r="B77" s="16">
        <v>76</v>
      </c>
      <c r="C77" s="12" t="str">
        <v>ΘΕΡΣΙΠΠΟΣ ΠΕΡΙΣΤΕΡΙΟΥ</v>
      </c>
      <c r="D77" s="17">
        <v>4</v>
      </c>
      <c r="L77" s="16">
        <v>76</v>
      </c>
      <c r="M77" s="12" t="str">
        <v>ΑΟ ΠΑΤΡΩΝ ΚΟΥΡΟΣ</v>
      </c>
      <c r="N77" s="17">
        <v>2</v>
      </c>
    </row>
    <row r="78" spans="2:14" x14ac:dyDescent="0.25">
      <c r="B78" s="16">
        <v>77</v>
      </c>
      <c r="C78" s="12" t="str">
        <v>ΣΑ ΜΕΣΣΗΝΗΣ</v>
      </c>
      <c r="D78" s="17">
        <v>4</v>
      </c>
      <c r="L78" s="16">
        <v>77</v>
      </c>
      <c r="M78" s="12" t="str">
        <v>ΑΠΣ ΔΡΟΜΕΙΣ ΣΥΡΟΥ</v>
      </c>
      <c r="N78" s="17">
        <v>2</v>
      </c>
    </row>
    <row r="79" spans="2:14" x14ac:dyDescent="0.25">
      <c r="B79" s="16">
        <v>78</v>
      </c>
      <c r="C79" s="12" t="str">
        <v>ΣΠΑΡΤΙΑΤΙΚΟΣ ΓΣ</v>
      </c>
      <c r="D79" s="17">
        <v>4</v>
      </c>
      <c r="L79" s="16">
        <v>78</v>
      </c>
      <c r="M79" s="12" t="str">
        <v>ΑΣ Η ΝΙΚΗ ΤΗΣ ΡΟΔΟΥ</v>
      </c>
      <c r="N79" s="17">
        <v>2</v>
      </c>
    </row>
    <row r="80" spans="2:14" x14ac:dyDescent="0.25">
      <c r="B80" s="16">
        <v>79</v>
      </c>
      <c r="C80" s="12" t="str">
        <v>ΦΙΛΑΘΛΗΤΙΚΗ ΛΕΣΧΗ ΑΙΓΙΟΥ</v>
      </c>
      <c r="D80" s="17">
        <v>4</v>
      </c>
      <c r="L80" s="16">
        <v>79</v>
      </c>
      <c r="M80" s="12" t="str">
        <v>ΑΓΣ ΑΙΟΛΟΣ ΚΟΡΥΔΑΛΛΟΥ</v>
      </c>
      <c r="N80" s="17">
        <v>2</v>
      </c>
    </row>
    <row r="81" spans="2:14" x14ac:dyDescent="0.25">
      <c r="B81" s="16">
        <v>80</v>
      </c>
      <c r="C81" s="12" t="str">
        <v>ΦΙΛΑΘΛΗΤΙΚΟΣ ΚΑΛΛΙΘΕΑΣ-ΜΟΣΧΑΤΟΥ-ΤΑΥΡΟΥ</v>
      </c>
      <c r="D81" s="17">
        <v>4</v>
      </c>
      <c r="L81" s="16">
        <v>80</v>
      </c>
      <c r="M81" s="12" t="str">
        <v>ΑΓΣ Η ΦΛΟΓΑ</v>
      </c>
      <c r="N81" s="17">
        <v>2</v>
      </c>
    </row>
    <row r="82" spans="2:14" x14ac:dyDescent="0.25">
      <c r="B82" s="16">
        <v>81</v>
      </c>
      <c r="C82" s="12" t="str">
        <v xml:space="preserve">ΑΟ ΤΡΙΤΩΝ ΧΑΛΚΙΔΑΣ </v>
      </c>
      <c r="D82" s="17">
        <v>2</v>
      </c>
      <c r="L82" s="16">
        <v>81</v>
      </c>
      <c r="M82" s="12" t="str">
        <v>ΑΣ ΗΛΙΟΥΠΟΛΗΣ ΕΥΑΓΟΡΑΣ</v>
      </c>
      <c r="N82" s="17">
        <v>2</v>
      </c>
    </row>
    <row r="83" spans="2:14" x14ac:dyDescent="0.25">
      <c r="B83" s="16">
        <v>82</v>
      </c>
      <c r="C83" s="12" t="str">
        <v xml:space="preserve">ΑΟ ΔΡΟΜΕΑΣ ΒΑΡΗΣ </v>
      </c>
      <c r="D83" s="17">
        <v>2</v>
      </c>
      <c r="L83" s="16">
        <v>82</v>
      </c>
      <c r="M83" s="12" t="str">
        <v>ΑΚΟ ΛΙΒΑΔΕΙΑΣ</v>
      </c>
      <c r="N83" s="17">
        <v>2</v>
      </c>
    </row>
    <row r="84" spans="2:14" x14ac:dyDescent="0.25">
      <c r="B84" s="16">
        <v>83</v>
      </c>
      <c r="C84" s="12" t="str">
        <v>ΑΣ Η ΝΙΚΗ ΤΗΣ ΡΟΔΟΥ</v>
      </c>
      <c r="D84" s="17">
        <v>2</v>
      </c>
      <c r="L84" s="16">
        <v>83</v>
      </c>
      <c r="M84" s="12" t="str">
        <v>ΑΝΟ ΧΑΝΙΩΝ Ο ΚΥΔΩΝ</v>
      </c>
      <c r="N84" s="17">
        <v>2</v>
      </c>
    </row>
    <row r="85" spans="2:14" x14ac:dyDescent="0.25">
      <c r="B85" s="16">
        <v>84</v>
      </c>
      <c r="C85" s="12" t="str">
        <v>ΑΓΙΟΣ ΝΙΚΟΛΑΟΣ ΓΣ</v>
      </c>
      <c r="D85" s="17">
        <v>2</v>
      </c>
      <c r="L85" s="16">
        <v>84</v>
      </c>
      <c r="M85" s="12" t="str">
        <v>ΑΟ ΝΕΩΝ ΑΡΓΥΡΟΥΠΟΛΗΣ - ΕΛΛΗΝΙΚΟΥ</v>
      </c>
      <c r="N85" s="17">
        <v>2</v>
      </c>
    </row>
    <row r="86" spans="2:14" x14ac:dyDescent="0.25">
      <c r="B86" s="16">
        <v>85</v>
      </c>
      <c r="C86" s="12" t="str">
        <v>ΑΟ ΕΡΜΗΣ</v>
      </c>
      <c r="D86" s="17">
        <v>2</v>
      </c>
      <c r="L86" s="16">
        <v>85</v>
      </c>
      <c r="M86" s="12" t="str">
        <v>ΓΣ  ΝΙΚΗ ΒΥΡΩΝΑ</v>
      </c>
      <c r="N86" s="17">
        <v>2</v>
      </c>
    </row>
    <row r="87" spans="2:14" x14ac:dyDescent="0.25">
      <c r="B87" s="16">
        <v>86</v>
      </c>
      <c r="C87" s="12" t="str">
        <v>ΑΟ ΜΕΓΑΡΩΝ</v>
      </c>
      <c r="D87" s="17">
        <v>2</v>
      </c>
      <c r="L87" s="16">
        <v>86</v>
      </c>
      <c r="M87" s="12" t="str">
        <v>ΓΣ ΛΑΜΙΑΣ Η ΑΝΑΓΕΝΝΗΣΙΣ</v>
      </c>
      <c r="N87" s="17">
        <v>2</v>
      </c>
    </row>
    <row r="88" spans="2:14" x14ac:dyDescent="0.25">
      <c r="B88" s="16">
        <v>87</v>
      </c>
      <c r="C88" s="12" t="str">
        <v>ΓΑΣ ΕΥΡΩΤΑ</v>
      </c>
      <c r="D88" s="17">
        <v>2</v>
      </c>
      <c r="L88" s="16">
        <v>87</v>
      </c>
      <c r="M88" s="12" t="str">
        <v>ΓΣ ΑΘΛΟΣ ΚΕΡΑΤΣΙΝΙΟΥ ΔΡΑΠΕΤΣΩΝΑΣ</v>
      </c>
      <c r="N88" s="17">
        <v>2</v>
      </c>
    </row>
    <row r="89" spans="2:14" x14ac:dyDescent="0.25">
      <c r="B89" s="16">
        <v>88</v>
      </c>
      <c r="C89" s="12" t="str">
        <v xml:space="preserve">ΓΣ ΒΕΛΟΣ ΠΑΛΑΙΟΥ ΦΑΛΗΡΟΥ </v>
      </c>
      <c r="D89" s="17">
        <v>2</v>
      </c>
      <c r="L89" s="16">
        <v>88</v>
      </c>
      <c r="M89" s="12" t="str">
        <v>ΓΣΝ ΛΕΡΟΥ</v>
      </c>
      <c r="N89" s="17">
        <v>2</v>
      </c>
    </row>
    <row r="90" spans="2:14" x14ac:dyDescent="0.25">
      <c r="B90" s="16">
        <v>89</v>
      </c>
      <c r="C90" s="12" t="str">
        <v>ΝΑΟ ΚΕΚΡΟΨ</v>
      </c>
      <c r="D90" s="17">
        <v>2</v>
      </c>
      <c r="L90" s="16">
        <v>89</v>
      </c>
      <c r="M90" s="12" t="str">
        <v>ΓΕ Η ΜΕΣΣΑΡΑ</v>
      </c>
      <c r="N90" s="17">
        <v>2</v>
      </c>
    </row>
    <row r="91" spans="2:14" x14ac:dyDescent="0.25">
      <c r="B91" s="16">
        <v>90</v>
      </c>
      <c r="C91" s="12" t="str">
        <v xml:space="preserve">ΟΦΚΑ ΠΕΡΙΣΤΕΡΙΟΥ </v>
      </c>
      <c r="D91" s="17">
        <v>2</v>
      </c>
      <c r="L91" s="16">
        <v>90</v>
      </c>
      <c r="M91" s="12" t="str">
        <v xml:space="preserve">ΓΣ ΑΙΟΛΟΣ ΧΑΝΙΩΝ </v>
      </c>
      <c r="N91" s="17">
        <v>2</v>
      </c>
    </row>
    <row r="92" spans="2:14" x14ac:dyDescent="0.25">
      <c r="B92" s="16">
        <v>91</v>
      </c>
      <c r="C92" s="12" t="str">
        <v>ΦΓΣ ΣΠΑΡΤΗΣ</v>
      </c>
      <c r="D92" s="17">
        <v>2</v>
      </c>
      <c r="L92" s="16">
        <v>91</v>
      </c>
      <c r="M92" s="12" t="str">
        <v>ΓΣ ΜΕΓΑΛΟΠΟΛΗΣ - ΛΥΚΑΙΑ</v>
      </c>
      <c r="N92" s="17">
        <v>2</v>
      </c>
    </row>
    <row r="93" spans="2:14" x14ac:dyDescent="0.25">
      <c r="B93" s="16">
        <v>92</v>
      </c>
      <c r="C93" s="12" t="str">
        <v>ΑΣ ΑΓΙΑΣ ΠΑΡΑΣΚΕΥΗΣ</v>
      </c>
      <c r="D93" s="17">
        <v>2</v>
      </c>
      <c r="L93" s="16">
        <v>92</v>
      </c>
      <c r="M93" s="12" t="str">
        <v>ΓΣ ΧΑΪΔΑΡΙΟΥ</v>
      </c>
      <c r="N93" s="17">
        <v>2</v>
      </c>
    </row>
    <row r="94" spans="2:14" x14ac:dyDescent="0.25">
      <c r="B94" s="16">
        <v>93</v>
      </c>
      <c r="C94" s="12" t="str">
        <v>ΑΟ ΠΑΡΟΥ</v>
      </c>
      <c r="D94" s="17">
        <v>0</v>
      </c>
      <c r="L94" s="16">
        <v>93</v>
      </c>
      <c r="M94" s="12" t="str">
        <v>ΟΡΑΜΑ ΑΣ</v>
      </c>
      <c r="N94" s="17">
        <v>2</v>
      </c>
    </row>
    <row r="95" spans="2:14" x14ac:dyDescent="0.25">
      <c r="B95" s="16">
        <v>94</v>
      </c>
      <c r="C95" s="12" t="str">
        <v>ΑΕ ΛΕΧΑΙΝΩΝ</v>
      </c>
      <c r="D95" s="17">
        <v>0</v>
      </c>
      <c r="L95" s="16">
        <v>94</v>
      </c>
      <c r="M95" s="12" t="str">
        <v xml:space="preserve">ΟΦΚΑ ΠΕΡΙΣΤΕΡΙΟΥ </v>
      </c>
      <c r="N95" s="17">
        <v>2</v>
      </c>
    </row>
    <row r="96" spans="2:14" x14ac:dyDescent="0.25">
      <c r="B96" s="16">
        <v>95</v>
      </c>
      <c r="C96" s="12" t="str">
        <v>ΑΕ ΛΥΚΟΒΡΥΣΗ-ΠΕΥΚΗ</v>
      </c>
      <c r="D96" s="17">
        <v>0</v>
      </c>
      <c r="L96" s="16">
        <v>95</v>
      </c>
      <c r="M96" s="12" t="str">
        <v>ΠΑΤΡΑΪΚΗ ΕΝΩΣΗ ΣΤΙΒΟΥ</v>
      </c>
      <c r="N96" s="17">
        <v>2</v>
      </c>
    </row>
    <row r="97" spans="2:14" x14ac:dyDescent="0.25">
      <c r="B97" s="16">
        <v>96</v>
      </c>
      <c r="C97" s="12" t="str">
        <v>ΑΟ ΠΕΛΟΨ ΠΑΤΡΩΝ</v>
      </c>
      <c r="D97" s="17">
        <v>0</v>
      </c>
      <c r="L97" s="16">
        <v>96</v>
      </c>
      <c r="M97" s="12" t="str">
        <v>ΣΕΔΑΣ ΠΕΡΑΜΑΤΟΣ</v>
      </c>
      <c r="N97" s="17">
        <v>2</v>
      </c>
    </row>
    <row r="98" spans="2:14" x14ac:dyDescent="0.25">
      <c r="B98" s="16">
        <v>97</v>
      </c>
      <c r="C98" s="12" t="str">
        <v>ΑΟ ΠΕΥΚΗΣ</v>
      </c>
      <c r="D98" s="17">
        <v>0</v>
      </c>
      <c r="L98" s="16">
        <v>97</v>
      </c>
      <c r="M98" s="12" t="str">
        <v>ΟΚΑ ΜΥΤΙΛΗΝΗΣ</v>
      </c>
      <c r="N98" s="17">
        <v>2</v>
      </c>
    </row>
    <row r="99" spans="2:14" x14ac:dyDescent="0.25">
      <c r="B99" s="16">
        <v>98</v>
      </c>
      <c r="C99" s="12" t="str">
        <v>ΑΟ ΡΟΔΟΥ Η ΚΑΛΛΙΠΑΤΕΙΡΑ</v>
      </c>
      <c r="D99" s="17">
        <v>0</v>
      </c>
      <c r="L99" s="16">
        <v>98</v>
      </c>
      <c r="M99" s="12" t="str">
        <v xml:space="preserve">ΑΟ ΤΡΙΤΩΝ ΧΑΛΚΙΔΑΣ </v>
      </c>
      <c r="N99" s="17">
        <v>0</v>
      </c>
    </row>
    <row r="100" spans="2:14" x14ac:dyDescent="0.25">
      <c r="B100" s="16">
        <v>99</v>
      </c>
      <c r="C100" s="12" t="str">
        <v>ΑΟ ΒΟΥΛΙΑΓΜΕΝΗΣ (Α.Ο.Β.)</v>
      </c>
      <c r="D100" s="17">
        <v>0</v>
      </c>
      <c r="L100" s="16">
        <v>99</v>
      </c>
      <c r="M100" s="12" t="str">
        <v>ΑΟ ΠΑΡΟΥ</v>
      </c>
      <c r="N100" s="17">
        <v>0</v>
      </c>
    </row>
    <row r="101" spans="2:14" x14ac:dyDescent="0.25">
      <c r="B101" s="16">
        <v>100</v>
      </c>
      <c r="C101" s="12" t="str">
        <v>ΑΠΣ ΔΡΟΜΕΙΣ ΣΥΡΟΥ</v>
      </c>
      <c r="D101" s="17">
        <v>0</v>
      </c>
      <c r="L101" s="16">
        <v>100</v>
      </c>
      <c r="M101" s="12" t="str">
        <v>ΑΕ ΛΥΚΟΒΡΥΣΗ-ΠΕΥΚΗ</v>
      </c>
      <c r="N101" s="17">
        <v>0</v>
      </c>
    </row>
    <row r="102" spans="2:14" x14ac:dyDescent="0.25">
      <c r="B102" s="16">
        <v>101</v>
      </c>
      <c r="C102" s="12" t="str">
        <v>ΑΣ ΗΝΙΟΧΟΣ</v>
      </c>
      <c r="D102" s="17">
        <v>0</v>
      </c>
      <c r="L102" s="16">
        <v>101</v>
      </c>
      <c r="M102" s="12" t="str">
        <v>ΑΕ ΕΣΠΕΡΟΣ 2004</v>
      </c>
      <c r="N102" s="17">
        <v>0</v>
      </c>
    </row>
    <row r="103" spans="2:14" x14ac:dyDescent="0.25">
      <c r="B103" s="16">
        <v>102</v>
      </c>
      <c r="C103" s="12" t="str">
        <v>ΑΣ ΣΑΛΑΜΙΝΑΣ Ο ΑΙΑΣ</v>
      </c>
      <c r="D103" s="17">
        <v>0</v>
      </c>
      <c r="L103" s="16">
        <v>102</v>
      </c>
      <c r="M103" s="12" t="str">
        <v>ΑΟ ΙΣΘΜΙΑΚΟΣ</v>
      </c>
      <c r="N103" s="17">
        <v>0</v>
      </c>
    </row>
    <row r="104" spans="2:14" x14ac:dyDescent="0.25">
      <c r="B104" s="16">
        <v>103</v>
      </c>
      <c r="C104" s="12" t="str">
        <v>ΑΨΛ ΜΕΔΕΩΝ</v>
      </c>
      <c r="D104" s="17">
        <v>0</v>
      </c>
      <c r="L104" s="16">
        <v>103</v>
      </c>
      <c r="M104" s="12" t="str">
        <v>ΑΟ ΠΕΛΟΨ ΠΑΤΡΩΝ</v>
      </c>
      <c r="N104" s="17">
        <v>0</v>
      </c>
    </row>
    <row r="105" spans="2:14" x14ac:dyDescent="0.25">
      <c r="B105" s="16">
        <v>104</v>
      </c>
      <c r="C105" s="12" t="str">
        <v xml:space="preserve">ΑΓΣ ΑΡΙΩΝ ΠΑΤΡΩΝ </v>
      </c>
      <c r="D105" s="17">
        <v>0</v>
      </c>
      <c r="L105" s="16">
        <v>104</v>
      </c>
      <c r="M105" s="12" t="str">
        <v>ΑΟ ΠΕΥΚΗΣ</v>
      </c>
      <c r="N105" s="17">
        <v>0</v>
      </c>
    </row>
    <row r="106" spans="2:14" x14ac:dyDescent="0.25">
      <c r="B106" s="16">
        <v>105</v>
      </c>
      <c r="C106" s="12" t="str">
        <v>ΑΓΣ ΑΤΛΑΣ ΠΑΤΡΩΝ 2020</v>
      </c>
      <c r="D106" s="17">
        <v>0</v>
      </c>
      <c r="L106" s="16">
        <v>105</v>
      </c>
      <c r="M106" s="12" t="str">
        <v>ΑΟ ΒΑΡΗΣ Ο ΑΝΑΓΥΡΟΥΣ</v>
      </c>
      <c r="N106" s="17">
        <v>0</v>
      </c>
    </row>
    <row r="107" spans="2:14" x14ac:dyDescent="0.25">
      <c r="B107" s="16">
        <v>106</v>
      </c>
      <c r="C107" s="12" t="str">
        <v xml:space="preserve">ΑΘΛΗΤΗΣ </v>
      </c>
      <c r="D107" s="17">
        <v>0</v>
      </c>
      <c r="L107" s="16">
        <v>106</v>
      </c>
      <c r="M107" s="12" t="str">
        <v xml:space="preserve">ΑΟ ΔΡΟΜΕΑΣ ΒΑΡΗΣ </v>
      </c>
      <c r="N107" s="17">
        <v>0</v>
      </c>
    </row>
    <row r="108" spans="2:14" x14ac:dyDescent="0.25">
      <c r="B108" s="16">
        <v>107</v>
      </c>
      <c r="C108" s="12" t="str">
        <v>ΑΑ ΗΡΑΚΛΕΙΟΥ ΚΡΗΤΗΣ 2017</v>
      </c>
      <c r="D108" s="17">
        <v>0</v>
      </c>
      <c r="L108" s="16">
        <v>107</v>
      </c>
      <c r="M108" s="12" t="str">
        <v>ΑΟ ΟΛΥΜΠΙΑΔΑ ΚΗΦΙΣΙΑΣ ΕΟΚΑ</v>
      </c>
      <c r="N108" s="17">
        <v>0</v>
      </c>
    </row>
    <row r="109" spans="2:14" x14ac:dyDescent="0.25">
      <c r="B109" s="16">
        <v>108</v>
      </c>
      <c r="C109" s="12" t="str">
        <v>ΑΘΛΗΤΙΚΗ ΑΚΑΔΗΜΙΑ ΧΑΛΚΙΔΑΣ</v>
      </c>
      <c r="D109" s="17">
        <v>0</v>
      </c>
      <c r="L109" s="16">
        <v>108</v>
      </c>
      <c r="M109" s="12" t="str">
        <v>ΑΟ ΡΟΔΟΥ ΤΙΤΑΝΕΣ 2024</v>
      </c>
      <c r="N109" s="17">
        <v>0</v>
      </c>
    </row>
    <row r="110" spans="2:14" x14ac:dyDescent="0.25">
      <c r="B110" s="16">
        <v>109</v>
      </c>
      <c r="C110" s="12" t="str">
        <v>ΑΘΛΗΤΙΚΗ ΕΝΩΣΗ ΜΕΣΟΓΕΙΟΣ ΡΑΦΗΝΑΣ ΠΙΚΕΡΜΙΟΥ</v>
      </c>
      <c r="D110" s="17">
        <v>0</v>
      </c>
      <c r="L110" s="16">
        <v>109</v>
      </c>
      <c r="M110" s="12" t="str">
        <v>ΑΣ ΣΑΛΑΜΙΝΑΣ Ο ΑΙΑΣ</v>
      </c>
      <c r="N110" s="17">
        <v>0</v>
      </c>
    </row>
    <row r="111" spans="2:14" x14ac:dyDescent="0.25">
      <c r="B111" s="16">
        <v>110</v>
      </c>
      <c r="C111" s="12" t="str">
        <v>ΑΓΣ Η ΦΛΟΓΑ</v>
      </c>
      <c r="D111" s="17">
        <v>0</v>
      </c>
      <c r="L111" s="16">
        <v>110</v>
      </c>
      <c r="M111" s="12" t="str">
        <v>ΑΨΛ ΜΕΔΕΩΝ</v>
      </c>
      <c r="N111" s="17">
        <v>0</v>
      </c>
    </row>
    <row r="112" spans="2:14" x14ac:dyDescent="0.25">
      <c r="B112" s="16">
        <v>111</v>
      </c>
      <c r="C112" s="12" t="str">
        <v>ΑΟ ΜΥΚΟΝΟΥ</v>
      </c>
      <c r="D112" s="17">
        <v>0</v>
      </c>
      <c r="L112" s="16">
        <v>111</v>
      </c>
      <c r="M112" s="12" t="str">
        <v>ΑΘΛΗΤΙΚΗ ΑΚΑΔΗΜΙΑ ΧΑΛΚΙΔΑΣ</v>
      </c>
      <c r="N112" s="17">
        <v>0</v>
      </c>
    </row>
    <row r="113" spans="2:14" x14ac:dyDescent="0.25">
      <c r="B113" s="16">
        <v>112</v>
      </c>
      <c r="C113" s="12" t="str">
        <v>ΑΟ ΣΤΙΒΟΥ ΕΛΕΥΣΙΝΑΣ</v>
      </c>
      <c r="D113" s="17">
        <v>0</v>
      </c>
      <c r="L113" s="16">
        <v>112</v>
      </c>
      <c r="M113" s="12" t="str">
        <v>ΑΘΛΗΤΙΚΗ ΕΝΩΣΗ ΜΕΣΟΓΕΙΟΣ ΡΑΦΗΝΑΣ ΠΙΚΕΡΜΙΟΥ</v>
      </c>
      <c r="N113" s="17">
        <v>0</v>
      </c>
    </row>
    <row r="114" spans="2:14" x14ac:dyDescent="0.25">
      <c r="B114" s="16">
        <v>113</v>
      </c>
      <c r="C114" s="12" t="str">
        <v>ΑΣ ΗΛΙΟΥΠΟΛΗΣ ΕΥΑΓΟΡΑΣ</v>
      </c>
      <c r="D114" s="17">
        <v>0</v>
      </c>
      <c r="L114" s="16">
        <v>113</v>
      </c>
      <c r="M114" s="12" t="str">
        <v>ΑΟ ΜΥΚΟΝΟΥ</v>
      </c>
      <c r="N114" s="17">
        <v>0</v>
      </c>
    </row>
    <row r="115" spans="2:14" x14ac:dyDescent="0.25">
      <c r="B115" s="16">
        <v>114</v>
      </c>
      <c r="C115" s="12" t="str">
        <v>ΑΣ ΣΑΜΟΥ ΑΝΑΓΕΝΝΗΣΗ</v>
      </c>
      <c r="D115" s="17">
        <v>0</v>
      </c>
      <c r="L115" s="16">
        <v>114</v>
      </c>
      <c r="M115" s="12" t="str">
        <v>ΑΟ ΣΤΙΒΟΥ ΕΛΕΥΣΙΝΑΣ</v>
      </c>
      <c r="N115" s="17">
        <v>0</v>
      </c>
    </row>
    <row r="116" spans="2:14" x14ac:dyDescent="0.25">
      <c r="B116" s="16">
        <v>115</v>
      </c>
      <c r="C116" s="12" t="str">
        <v>ΑΙΟΛΟΣ ΧΑΛΑΝΔΡΙΟΥ-ΣΤΙΒΟΣ</v>
      </c>
      <c r="D116" s="17">
        <v>0</v>
      </c>
      <c r="L116" s="16">
        <v>115</v>
      </c>
      <c r="M116" s="12" t="str">
        <v>ΑΣ ΣΑΜΟΥ ΑΝΑΓΕΝΝΗΣΗ</v>
      </c>
      <c r="N116" s="17">
        <v>0</v>
      </c>
    </row>
    <row r="117" spans="2:14" x14ac:dyDescent="0.25">
      <c r="B117" s="16">
        <v>116</v>
      </c>
      <c r="C117" s="12" t="str">
        <v>ΑΚΟ ΛΙΒΑΔΕΙΑΣ</v>
      </c>
      <c r="D117" s="17">
        <v>0</v>
      </c>
      <c r="L117" s="16">
        <v>116</v>
      </c>
      <c r="M117" s="12" t="str">
        <v>ΑΝΑΓΕΝΝΗΣΗ ΠΕΥΚΗΣ ΓΣ</v>
      </c>
      <c r="N117" s="17">
        <v>0</v>
      </c>
    </row>
    <row r="118" spans="2:14" x14ac:dyDescent="0.25">
      <c r="B118" s="16">
        <v>117</v>
      </c>
      <c r="C118" s="12" t="str">
        <v>ΑΝΑΓΕΝΝΗΣΗ ΣΤΙΒΟΥ ΣΑΛΑΜΙΝΑΣ</v>
      </c>
      <c r="D118" s="17">
        <v>0</v>
      </c>
      <c r="L118" s="16">
        <v>117</v>
      </c>
      <c r="M118" s="12" t="str">
        <v>ΑΝΑΓΕΝΝΗΣΗ ΣΤΙΒΟΥ ΣΑΛΑΜΙΝΑΣ</v>
      </c>
      <c r="N118" s="17">
        <v>0</v>
      </c>
    </row>
    <row r="119" spans="2:14" x14ac:dyDescent="0.25">
      <c r="B119" s="16">
        <v>118</v>
      </c>
      <c r="C119" s="12" t="str">
        <v>ΑΝΔΡΙΑΚΟΣ ΟΦ</v>
      </c>
      <c r="D119" s="17">
        <v>0</v>
      </c>
      <c r="L119" s="16">
        <v>118</v>
      </c>
      <c r="M119" s="12" t="str">
        <v>ΑΟ ΓΛΥΦΑΔΑΣ - ΠΑΝΘΗΡΕΣ</v>
      </c>
      <c r="N119" s="17">
        <v>0</v>
      </c>
    </row>
    <row r="120" spans="2:14" x14ac:dyDescent="0.25">
      <c r="B120" s="16">
        <v>119</v>
      </c>
      <c r="C120" s="12" t="str">
        <v>ΑΟ ΘΥΕΛΛΑ ΚΑΛΑΘΕΝΩΝ ΚΙΣΑΜΟΥ</v>
      </c>
      <c r="D120" s="17">
        <v>0</v>
      </c>
      <c r="L120" s="16">
        <v>119</v>
      </c>
      <c r="M120" s="12" t="str">
        <v>ΑΟ ΚΕΡΚΥΡΑΣ 2015</v>
      </c>
      <c r="N120" s="17">
        <v>0</v>
      </c>
    </row>
    <row r="121" spans="2:14" x14ac:dyDescent="0.25">
      <c r="B121" s="16">
        <v>120</v>
      </c>
      <c r="C121" s="12" t="str">
        <v>ΑΟ ΚΕΡΚΥΡΑΣ 2015</v>
      </c>
      <c r="D121" s="17">
        <v>0</v>
      </c>
      <c r="L121" s="16">
        <v>120</v>
      </c>
      <c r="M121" s="12" t="str">
        <v>ΑΟ ΛΑΑΣ ΑΘΗΝΩΝ</v>
      </c>
      <c r="N121" s="17">
        <v>0</v>
      </c>
    </row>
    <row r="122" spans="2:14" x14ac:dyDescent="0.25">
      <c r="B122" s="16">
        <v>121</v>
      </c>
      <c r="C122" s="12" t="str">
        <v>ΑΟ ΛΑΑΣ ΑΘΗΝΩΝ</v>
      </c>
      <c r="D122" s="17">
        <v>0</v>
      </c>
      <c r="L122" s="16">
        <v>121</v>
      </c>
      <c r="M122" s="12" t="str">
        <v>ΑΟ ΣΗΤΕΙΑΚΟΣ ΣΗΤΕΙΑΣ ΛΑΣΗΘΙΟΥ</v>
      </c>
      <c r="N122" s="17">
        <v>0</v>
      </c>
    </row>
    <row r="123" spans="2:14" x14ac:dyDescent="0.25">
      <c r="B123" s="16">
        <v>122</v>
      </c>
      <c r="C123" s="12" t="str">
        <v>ΑΟ ΠΟΣΕΙΔΩΝ ΛΟΥΤΡΑΚΙΟΥ</v>
      </c>
      <c r="D123" s="17">
        <v>0</v>
      </c>
      <c r="L123" s="16">
        <v>122</v>
      </c>
      <c r="M123" s="12" t="str">
        <v xml:space="preserve">ΑΟ ΣΠΥΡΟΣ ΛΟΥΗΣ ΚΟΡΥΔΑΛΛΟΥ ΝΙΚΑΙΑΣ </v>
      </c>
      <c r="N123" s="17">
        <v>0</v>
      </c>
    </row>
    <row r="124" spans="2:14" x14ac:dyDescent="0.25">
      <c r="B124" s="16">
        <v>123</v>
      </c>
      <c r="C124" s="12" t="str">
        <v>ΑΟ ΣΗΤΕΙΑΚΟΣ ΣΗΤΕΙΑΣ ΛΑΣΗΘΙΟΥ</v>
      </c>
      <c r="D124" s="17">
        <v>0</v>
      </c>
      <c r="L124" s="16">
        <v>123</v>
      </c>
      <c r="M124" s="12" t="str">
        <v>ΑΠΟΕΛ</v>
      </c>
      <c r="N124" s="17">
        <v>0</v>
      </c>
    </row>
    <row r="125" spans="2:14" x14ac:dyDescent="0.25">
      <c r="B125" s="16">
        <v>124</v>
      </c>
      <c r="C125" s="12" t="str">
        <v>ΑΠΟΕΛ</v>
      </c>
      <c r="D125" s="17">
        <v>0</v>
      </c>
      <c r="L125" s="16">
        <v>124</v>
      </c>
      <c r="M125" s="12" t="str">
        <v xml:space="preserve">ΑΣ ΑΚΡΟΣ </v>
      </c>
      <c r="N125" s="17">
        <v>0</v>
      </c>
    </row>
    <row r="126" spans="2:14" x14ac:dyDescent="0.25">
      <c r="B126" s="16">
        <v>125</v>
      </c>
      <c r="C126" s="12" t="str">
        <v>ΑΣ ΗΛΙΟΣ</v>
      </c>
      <c r="D126" s="17">
        <v>0</v>
      </c>
      <c r="L126" s="16">
        <v>125</v>
      </c>
      <c r="M126" s="12" t="str">
        <v>ΑΣ ΑΡΗΣ ΑΙΓΑΛΕΩ</v>
      </c>
      <c r="N126" s="17">
        <v>0</v>
      </c>
    </row>
    <row r="127" spans="2:14" x14ac:dyDescent="0.25">
      <c r="B127" s="16">
        <v>126</v>
      </c>
      <c r="C127" s="12" t="str">
        <v>ΑΣ Ο ΠΟΛΥΔΕΥΚΗΣ</v>
      </c>
      <c r="D127" s="17">
        <v>0</v>
      </c>
      <c r="L127" s="16">
        <v>126</v>
      </c>
      <c r="M127" s="12" t="str">
        <v>ΑΣ Ο ΠΟΛΥΔΕΥΚΗΣ</v>
      </c>
      <c r="N127" s="17">
        <v>0</v>
      </c>
    </row>
    <row r="128" spans="2:14" x14ac:dyDescent="0.25">
      <c r="B128" s="16">
        <v>127</v>
      </c>
      <c r="C128" s="12" t="str">
        <v>ΑΣ ΦΥΛΗΣ ΑΡΙΩΝ</v>
      </c>
      <c r="D128" s="17">
        <v>0</v>
      </c>
      <c r="L128" s="16">
        <v>127</v>
      </c>
      <c r="M128" s="12" t="str">
        <v>ΑΣ ΣΙΣΥΦΟΣ ΚΟΡΙΝΘΟΥ</v>
      </c>
      <c r="N128" s="17">
        <v>0</v>
      </c>
    </row>
    <row r="129" spans="2:14" x14ac:dyDescent="0.25">
      <c r="B129" s="16">
        <v>128</v>
      </c>
      <c r="C129" s="12" t="str">
        <v>ΑΣΟΧ ΦΟΙΒΟΣ</v>
      </c>
      <c r="D129" s="17">
        <v>0</v>
      </c>
      <c r="L129" s="16">
        <v>128</v>
      </c>
      <c r="M129" s="12" t="str">
        <v>ΑΣ ΦΥΛΗΣ ΑΡΙΩΝ</v>
      </c>
      <c r="N129" s="17">
        <v>0</v>
      </c>
    </row>
    <row r="130" spans="2:14" x14ac:dyDescent="0.25">
      <c r="B130" s="16">
        <v>129</v>
      </c>
      <c r="C130" s="12" t="str">
        <v>ΓΣ ΠΑΤΜΟΥ ΣΤΑΔΙΟΝ</v>
      </c>
      <c r="D130" s="17">
        <v>0</v>
      </c>
      <c r="L130" s="16">
        <v>129</v>
      </c>
      <c r="M130" s="12" t="str">
        <v>ΑΣΟΧ ΦΟΙΒΟΣ</v>
      </c>
      <c r="N130" s="17">
        <v>0</v>
      </c>
    </row>
    <row r="131" spans="2:14" x14ac:dyDescent="0.25">
      <c r="B131" s="16">
        <v>130</v>
      </c>
      <c r="C131" s="12" t="str">
        <v>ΓΑΣ ΑΤΡΟΜΗΤΟΣ ΑΛΙΒΕΡΙΟΥ</v>
      </c>
      <c r="D131" s="17">
        <v>0</v>
      </c>
      <c r="L131" s="16">
        <v>130</v>
      </c>
      <c r="M131" s="12" t="str">
        <v>ΑΣ ΑΤΦΑ</v>
      </c>
      <c r="N131" s="17">
        <v>0</v>
      </c>
    </row>
    <row r="132" spans="2:14" x14ac:dyDescent="0.25">
      <c r="B132" s="16">
        <v>131</v>
      </c>
      <c r="C132" s="12" t="str">
        <v>ΓΑΣ ΑΤΡΟΜΗΤΟΣ ΑΛΙΒΕΡΙΟΥ</v>
      </c>
      <c r="D132" s="17">
        <v>0</v>
      </c>
      <c r="L132" s="16">
        <v>131</v>
      </c>
      <c r="M132" s="12" t="str">
        <v>ΓΣ ΑΠΟΛΛΩΝ ΠΥΡΓΟΥ</v>
      </c>
      <c r="N132" s="17">
        <v>0</v>
      </c>
    </row>
    <row r="133" spans="2:14" x14ac:dyDescent="0.25">
      <c r="B133" s="16">
        <v>132</v>
      </c>
      <c r="C133" s="12" t="str">
        <v>ΓΕ ΑΡΓΟΛΙΔΑΣ</v>
      </c>
      <c r="D133" s="17">
        <v>0</v>
      </c>
      <c r="L133" s="16">
        <v>132</v>
      </c>
      <c r="M133" s="12" t="str">
        <v>ΓΣ ΠΑΤΜΟΥ ΣΤΑΔΙΟΝ</v>
      </c>
      <c r="N133" s="17">
        <v>0</v>
      </c>
    </row>
    <row r="134" spans="2:14" x14ac:dyDescent="0.25">
      <c r="B134" s="16">
        <v>133</v>
      </c>
      <c r="C134" s="12" t="str">
        <v>ΓΣ ΠΑΓΧΙΑΚΟΣ</v>
      </c>
      <c r="D134" s="17">
        <v>0</v>
      </c>
      <c r="L134" s="16">
        <v>133</v>
      </c>
      <c r="M134" s="12" t="str">
        <v>ΓΑΣ ΑΤΡΟΜΗΤΟΣ ΑΛΙΒΕΡΙΟΥ</v>
      </c>
      <c r="N134" s="17">
        <v>0</v>
      </c>
    </row>
    <row r="135" spans="2:14" x14ac:dyDescent="0.25">
      <c r="B135" s="16">
        <v>134</v>
      </c>
      <c r="C135" s="12" t="str">
        <v>ΓΣ ΠΗΓΑΣΟΣ ΑΓΙΟΥ ΔΗΜΗΤΡΙΟΥ</v>
      </c>
      <c r="D135" s="17">
        <v>0</v>
      </c>
      <c r="L135" s="16">
        <v>134</v>
      </c>
      <c r="M135" s="12" t="str">
        <v>ΓΑΣ ΑΤΡΟΜΗΤΟΣ ΑΛΙΒΕΡΙΟΥ</v>
      </c>
      <c r="N135" s="17">
        <v>0</v>
      </c>
    </row>
    <row r="136" spans="2:14" x14ac:dyDescent="0.25">
      <c r="B136" s="16">
        <v>135</v>
      </c>
      <c r="C136" s="12" t="str">
        <v>ΓΣ ΑΡΓΟΥΣ Ο ΑΡΙΣΤΙΩΝ</v>
      </c>
      <c r="D136" s="17">
        <v>0</v>
      </c>
      <c r="L136" s="16">
        <v>135</v>
      </c>
      <c r="M136" s="12" t="str">
        <v>ΓΣ ΑΡΓΟΥΣ Ο ΑΡΙΣΤΙΩΝ</v>
      </c>
      <c r="N136" s="17">
        <v>0</v>
      </c>
    </row>
    <row r="137" spans="2:14" x14ac:dyDescent="0.25">
      <c r="B137" s="16">
        <v>136</v>
      </c>
      <c r="C137" s="12" t="str">
        <v>ΓΣ ΗΛΙΟΥΠΟΛΗΣ</v>
      </c>
      <c r="D137" s="17">
        <v>0</v>
      </c>
      <c r="L137" s="16">
        <v>136</v>
      </c>
      <c r="M137" s="12" t="str">
        <v>ΓΣ ΝΕΑΡΧΟΣ</v>
      </c>
      <c r="N137" s="17">
        <v>0</v>
      </c>
    </row>
    <row r="138" spans="2:14" x14ac:dyDescent="0.25">
      <c r="B138" s="16">
        <v>137</v>
      </c>
      <c r="C138" s="12" t="str">
        <v>ΓΣ ΔΡΟΜΕΑΣ ΣΑΛΑΜΙΝΑΣ</v>
      </c>
      <c r="D138" s="17">
        <v>0</v>
      </c>
      <c r="L138" s="16">
        <v>137</v>
      </c>
      <c r="M138" s="12" t="str">
        <v>ΓΣ ΝΙΚΗ ΝΑΥΠΛΙΟΥ 2022</v>
      </c>
      <c r="N138" s="17">
        <v>0</v>
      </c>
    </row>
    <row r="139" spans="2:14" x14ac:dyDescent="0.25">
      <c r="B139" s="16">
        <v>138</v>
      </c>
      <c r="C139" s="12" t="str">
        <v>ΓΑΣ ΑΕΛΙΟΣ</v>
      </c>
      <c r="D139" s="17">
        <v>0</v>
      </c>
      <c r="L139" s="16">
        <v>138</v>
      </c>
      <c r="M139" s="12" t="str">
        <v>ΓΣ ΔΡΟΜΕΑΣ ΣΑΛΑΜΙΝΑΣ</v>
      </c>
      <c r="N139" s="17">
        <v>0</v>
      </c>
    </row>
    <row r="140" spans="2:14" x14ac:dyDescent="0.25">
      <c r="B140" s="16">
        <v>139</v>
      </c>
      <c r="C140" s="12" t="str">
        <v>ΓΑΣ ΑΝΑΞΙΜΕΝΗΣ</v>
      </c>
      <c r="D140" s="17">
        <v>0</v>
      </c>
      <c r="L140" s="16">
        <v>139</v>
      </c>
      <c r="M140" s="12" t="str">
        <v>ΓΑΣ ΑΓΡΙΝΙΟΥ</v>
      </c>
      <c r="N140" s="17">
        <v>0</v>
      </c>
    </row>
    <row r="141" spans="2:14" x14ac:dyDescent="0.25">
      <c r="B141" s="16">
        <v>140</v>
      </c>
      <c r="C141" s="12" t="str">
        <v xml:space="preserve">ΓΑΣ ΙΕΡΑΠΕΤΡΑΣ </v>
      </c>
      <c r="D141" s="17">
        <v>0</v>
      </c>
      <c r="L141" s="16">
        <v>140</v>
      </c>
      <c r="M141" s="12" t="str">
        <v>ΓΑΣ ΑΕΛΙΟΣ</v>
      </c>
      <c r="N141" s="17">
        <v>0</v>
      </c>
    </row>
    <row r="142" spans="2:14" x14ac:dyDescent="0.25">
      <c r="B142" s="16">
        <v>141</v>
      </c>
      <c r="C142" s="12" t="str">
        <v>ΓΑΣ ΩΡΩΠΙΩΝ</v>
      </c>
      <c r="D142" s="17">
        <v>0</v>
      </c>
      <c r="L142" s="16">
        <v>141</v>
      </c>
      <c r="M142" s="12" t="str">
        <v>ΓΑΣ ΑΝΑΞΙΜΕΝΗΣ</v>
      </c>
      <c r="N142" s="17">
        <v>0</v>
      </c>
    </row>
    <row r="143" spans="2:14" x14ac:dyDescent="0.25">
      <c r="B143" s="16">
        <v>142</v>
      </c>
      <c r="C143" s="12" t="str">
        <v>ΓΣ ΑΕΘΛΟΝ ΙΛΙΟΥ</v>
      </c>
      <c r="D143" s="17">
        <v>0</v>
      </c>
      <c r="L143" s="16">
        <v>142</v>
      </c>
      <c r="M143" s="12" t="str">
        <v>ΓΑΣ ΕΥΡΩΤΑ</v>
      </c>
      <c r="N143" s="17">
        <v>0</v>
      </c>
    </row>
    <row r="144" spans="2:14" x14ac:dyDescent="0.25">
      <c r="B144" s="16">
        <v>143</v>
      </c>
      <c r="C144" s="12" t="str">
        <v xml:space="preserve">ΓΣ ΑΙΟΛΟΣ ΠΑΤΡΩΝ </v>
      </c>
      <c r="D144" s="17">
        <v>0</v>
      </c>
      <c r="L144" s="16">
        <v>143</v>
      </c>
      <c r="M144" s="12" t="str">
        <v>ΓΑΣ Ο ΙΛΙΣΣΟΣ</v>
      </c>
      <c r="N144" s="17">
        <v>0</v>
      </c>
    </row>
    <row r="145" spans="2:14" x14ac:dyDescent="0.25">
      <c r="B145" s="16">
        <v>144</v>
      </c>
      <c r="C145" s="12" t="str">
        <v>ΓΣ ΕΡΜΗΣ ΙΛΙΟΥ</v>
      </c>
      <c r="D145" s="17">
        <v>0</v>
      </c>
      <c r="L145" s="16">
        <v>144</v>
      </c>
      <c r="M145" s="12" t="str">
        <v>ΓΑΣ ΩΡΩΠΙΩΝ</v>
      </c>
      <c r="N145" s="17">
        <v>0</v>
      </c>
    </row>
    <row r="146" spans="2:14" x14ac:dyDescent="0.25">
      <c r="B146" s="16">
        <v>145</v>
      </c>
      <c r="C146" s="12" t="str">
        <v xml:space="preserve">ΓΣ ΙΚΑΡΟΣ ΝΕΑΣ ΙΩΝΙΑΣ </v>
      </c>
      <c r="D146" s="17">
        <v>0</v>
      </c>
      <c r="L146" s="16">
        <v>145</v>
      </c>
      <c r="M146" s="12" t="str">
        <v>ΓΣ ΑΕΘΛΟΝ ΙΛΙΟΥ</v>
      </c>
      <c r="N146" s="17">
        <v>0</v>
      </c>
    </row>
    <row r="147" spans="2:14" x14ac:dyDescent="0.25">
      <c r="B147" s="16">
        <v>146</v>
      </c>
      <c r="C147" s="12" t="str">
        <v>ΓΣ ΤΑ ΦΑΛΑΡΑ ΣΤΥΛΙΔΑΣ</v>
      </c>
      <c r="D147" s="17">
        <v>0</v>
      </c>
      <c r="L147" s="16">
        <v>146</v>
      </c>
      <c r="M147" s="12" t="str">
        <v xml:space="preserve">ΓΣ ΑΙΟΛΟΣ ΠΑΤΡΩΝ </v>
      </c>
      <c r="N147" s="17">
        <v>0</v>
      </c>
    </row>
    <row r="148" spans="2:14" x14ac:dyDescent="0.25">
      <c r="B148" s="16">
        <v>147</v>
      </c>
      <c r="C148" s="12" t="str">
        <v>ΓΣ ΧΑΛΑΝΔΡΙΟΥ</v>
      </c>
      <c r="D148" s="17">
        <v>0</v>
      </c>
      <c r="L148" s="16">
        <v>147</v>
      </c>
      <c r="M148" s="12" t="str">
        <v xml:space="preserve">ΓΣ ΒΕΛΟΣ ΠΑΛΑΙΟΥ ΦΑΛΗΡΟΥ </v>
      </c>
      <c r="N148" s="17">
        <v>0</v>
      </c>
    </row>
    <row r="149" spans="2:14" x14ac:dyDescent="0.25">
      <c r="B149" s="16">
        <v>148</v>
      </c>
      <c r="C149" s="12" t="str">
        <v>ΓΣΝ ΛΕΡΟΥ</v>
      </c>
      <c r="D149" s="17">
        <v>0</v>
      </c>
      <c r="L149" s="16">
        <v>148</v>
      </c>
      <c r="M149" s="12" t="str">
        <v xml:space="preserve">ΓΣ ΓΑΛΑΤΣΙΟΥ ΓΥΜΝΑΣΙΟΝ </v>
      </c>
      <c r="N149" s="17">
        <v>0</v>
      </c>
    </row>
    <row r="150" spans="2:14" x14ac:dyDescent="0.25">
      <c r="B150" s="16">
        <v>149</v>
      </c>
      <c r="C150" s="12" t="str">
        <v>ΓΕ Η ΜΕΣΣΑΡΑ</v>
      </c>
      <c r="D150" s="17">
        <v>0</v>
      </c>
      <c r="L150" s="16">
        <v>149</v>
      </c>
      <c r="M150" s="12" t="str">
        <v xml:space="preserve">ΓΣ ΙΚΑΡΟΣ ΝΕΑΣ ΙΩΝΙΑΣ </v>
      </c>
      <c r="N150" s="17">
        <v>0</v>
      </c>
    </row>
    <row r="151" spans="2:14" x14ac:dyDescent="0.25">
      <c r="B151" s="16">
        <v>150</v>
      </c>
      <c r="C151" s="12" t="str">
        <v>ΓΕ ΗΡΑΚΛΕΙΟΥ</v>
      </c>
      <c r="D151" s="17">
        <v>0</v>
      </c>
      <c r="L151" s="16">
        <v>150</v>
      </c>
      <c r="M151" s="12" t="str">
        <v>ΓΣ ΤΑ ΦΑΛΑΡΑ ΣΤΥΛΙΔΑΣ</v>
      </c>
      <c r="N151" s="17">
        <v>0</v>
      </c>
    </row>
    <row r="152" spans="2:14" x14ac:dyDescent="0.25">
      <c r="B152" s="16">
        <v>151</v>
      </c>
      <c r="C152" s="12" t="str">
        <v>ΓΕ ΚΕΦΑΛΛΗΝΙΑΣ</v>
      </c>
      <c r="D152" s="17">
        <v>0</v>
      </c>
      <c r="L152" s="16">
        <v>151</v>
      </c>
      <c r="M152" s="12" t="str">
        <v>ΓΣ ΧΑΛΑΝΔΡΙΟΥ</v>
      </c>
      <c r="N152" s="17">
        <v>0</v>
      </c>
    </row>
    <row r="153" spans="2:14" x14ac:dyDescent="0.25">
      <c r="B153" s="16">
        <v>152</v>
      </c>
      <c r="C153" s="12" t="str">
        <v>ΓΑΣ ΛΙΒΑΔΕΙΑΣ</v>
      </c>
      <c r="D153" s="17">
        <v>0</v>
      </c>
      <c r="L153" s="16">
        <v>152</v>
      </c>
      <c r="M153" s="12" t="str">
        <v>ΓΑΣ ΛΙΒΑΔΕΙΑΣ</v>
      </c>
      <c r="N153" s="17">
        <v>0</v>
      </c>
    </row>
    <row r="154" spans="2:14" x14ac:dyDescent="0.25">
      <c r="B154" s="16">
        <v>153</v>
      </c>
      <c r="C154" s="12" t="str">
        <v xml:space="preserve">ΓΣ ΑΙΟΛΟΣ ΧΑΝΙΩΝ </v>
      </c>
      <c r="D154" s="17">
        <v>0</v>
      </c>
      <c r="L154" s="16">
        <v>153</v>
      </c>
      <c r="M154" s="12" t="str">
        <v>ΓΣ ΚΑΛΛΙΘΕΑ</v>
      </c>
      <c r="N154" s="17">
        <v>0</v>
      </c>
    </row>
    <row r="155" spans="2:14" x14ac:dyDescent="0.25">
      <c r="B155" s="16">
        <v>154</v>
      </c>
      <c r="C155" s="12" t="str">
        <v>ΓΣ ΔΥΜΗΣ</v>
      </c>
      <c r="D155" s="17">
        <v>0</v>
      </c>
      <c r="L155" s="16">
        <v>154</v>
      </c>
      <c r="M155" s="12" t="str">
        <v>ΓΣ ΠΑΡΝΗΘΑΣ</v>
      </c>
      <c r="N155" s="17">
        <v>0</v>
      </c>
    </row>
    <row r="156" spans="2:14" x14ac:dyDescent="0.25">
      <c r="B156" s="16">
        <v>155</v>
      </c>
      <c r="C156" s="12" t="str">
        <v>ΓΣ ΚΑΛΛΙΘΕΑ</v>
      </c>
      <c r="D156" s="17">
        <v>0</v>
      </c>
      <c r="L156" s="16">
        <v>155</v>
      </c>
      <c r="M156" s="12" t="str">
        <v>ΕΘΝΙΚΟΣ ΓΣ</v>
      </c>
      <c r="N156" s="17">
        <v>0</v>
      </c>
    </row>
    <row r="157" spans="2:14" x14ac:dyDescent="0.25">
      <c r="B157" s="16">
        <v>156</v>
      </c>
      <c r="C157" s="12" t="str">
        <v>ΓΣ ΜΕΓΑΛΟΠΟΛΗΣ - ΛΥΚΑΙΑ</v>
      </c>
      <c r="D157" s="17">
        <v>0</v>
      </c>
      <c r="L157" s="16">
        <v>156</v>
      </c>
      <c r="M157" s="12" t="str">
        <v>ΕΝΩΣΗ ΚΑΖΩΝΗΣ - ΚΑΛΥΜΝΟΣ 2000</v>
      </c>
      <c r="N157" s="17">
        <v>0</v>
      </c>
    </row>
    <row r="158" spans="2:14" x14ac:dyDescent="0.25">
      <c r="B158" s="16">
        <v>157</v>
      </c>
      <c r="C158" s="12" t="str">
        <v>ΓΣ ΧΑΪΔΑΡΙΟΥ</v>
      </c>
      <c r="D158" s="17">
        <v>0</v>
      </c>
      <c r="L158" s="16">
        <v>157</v>
      </c>
      <c r="M158" s="12" t="str">
        <v>ΘΕΡΣΙΠΠΟΣ ΠΕΡΙΣΤΕΡΙΟΥ</v>
      </c>
      <c r="N158" s="17">
        <v>0</v>
      </c>
    </row>
    <row r="159" spans="2:14" x14ac:dyDescent="0.25">
      <c r="B159" s="16">
        <v>158</v>
      </c>
      <c r="C159" s="12" t="str">
        <v>ΔΕΑΣ ΔΑΦΝΗ ΡΟΔΟΥ</v>
      </c>
      <c r="D159" s="17">
        <v>0</v>
      </c>
      <c r="L159" s="16">
        <v>158</v>
      </c>
      <c r="M159" s="12" t="str">
        <v xml:space="preserve">ΓΣ ΓΥΘΕΙΟΥ Ο ΠΑΝΓΥΘΕΑΤΙΚΟΣ </v>
      </c>
      <c r="N159" s="17">
        <v>0</v>
      </c>
    </row>
    <row r="160" spans="2:14" x14ac:dyDescent="0.25">
      <c r="B160" s="16">
        <v>159</v>
      </c>
      <c r="C160" s="12" t="str">
        <v>ΓΣ ΣΧΗΜΑΤΑΡΙΟΥ Ο ΕΡΜΗΣ</v>
      </c>
      <c r="D160" s="17">
        <v>0</v>
      </c>
      <c r="L160" s="16">
        <v>159</v>
      </c>
      <c r="M160" s="12" t="str">
        <v>ΟΑ ΚΟΥΡΟΣ ΑΙΓΙΝΑΣ</v>
      </c>
      <c r="N160" s="17">
        <v>0</v>
      </c>
    </row>
    <row r="161" spans="2:14" x14ac:dyDescent="0.25">
      <c r="B161" s="16">
        <v>160</v>
      </c>
      <c r="C161" s="12" t="str">
        <v>ΕΥΒΟΙΚΟΣ ΓΑΣ</v>
      </c>
      <c r="D161" s="17">
        <v>0</v>
      </c>
      <c r="L161" s="16">
        <v>160</v>
      </c>
      <c r="M161" s="12" t="str">
        <v>ΟΦΚΑ ΑΓΙΑΣ ΠΑΡΑΣΚΕΥΗΣ</v>
      </c>
      <c r="N161" s="17">
        <v>0</v>
      </c>
    </row>
    <row r="162" spans="2:14" x14ac:dyDescent="0.25">
      <c r="B162" s="16">
        <v>161</v>
      </c>
      <c r="C162" s="12" t="str">
        <v>ΜΕΣΣΗΝΙΑΚΟΣ ΓΣ 1888</v>
      </c>
      <c r="D162" s="17">
        <v>0</v>
      </c>
      <c r="L162" s="16">
        <v>161</v>
      </c>
      <c r="M162" s="12" t="str">
        <v>ΟΦΚΑ ΑΓΙΟΥ ΔΗΜΗΤΡΙΟΥ ΟΔΥΣΣΕΑΣ</v>
      </c>
      <c r="N162" s="17">
        <v>0</v>
      </c>
    </row>
    <row r="163" spans="2:14" x14ac:dyDescent="0.25">
      <c r="B163" s="16">
        <v>162</v>
      </c>
      <c r="C163" s="12" t="str">
        <v xml:space="preserve">ΓΣ ΓΥΘΕΙΟΥ Ο ΠΑΝΓΥΘΕΑΤΙΚΟΣ </v>
      </c>
      <c r="D163" s="17">
        <v>0</v>
      </c>
      <c r="L163" s="16">
        <v>162</v>
      </c>
      <c r="M163" s="12" t="str">
        <v>ΟΦΚΑ ΙΕΡΑΠΕΤΡΑΣ</v>
      </c>
      <c r="N163" s="17">
        <v>0</v>
      </c>
    </row>
    <row r="164" spans="2:14" x14ac:dyDescent="0.25">
      <c r="B164" s="16">
        <v>163</v>
      </c>
      <c r="C164" s="12" t="str">
        <v>ΟΡΑΜΑ ΑΣ</v>
      </c>
      <c r="D164" s="17">
        <v>0</v>
      </c>
      <c r="L164" s="16">
        <v>163</v>
      </c>
      <c r="M164" s="12" t="str">
        <v>ΠΑΝΑΧΑΪΚΗ ΓΕ</v>
      </c>
      <c r="N164" s="17">
        <v>0</v>
      </c>
    </row>
    <row r="165" spans="2:14" x14ac:dyDescent="0.25">
      <c r="B165" s="16">
        <v>164</v>
      </c>
      <c r="C165" s="12" t="str">
        <v>ΟΦΚΑ ΑΓΙΑΣ ΠΑΡΑΣΚΕΥΗΣ</v>
      </c>
      <c r="D165" s="17">
        <v>0</v>
      </c>
      <c r="L165" s="16">
        <v>164</v>
      </c>
      <c r="M165" s="12" t="str">
        <v>ΠΑΝΕΛΕΥΣΙΝΙΑΚΟΣ ΑΠΟ</v>
      </c>
      <c r="N165" s="17">
        <v>0</v>
      </c>
    </row>
    <row r="166" spans="2:14" x14ac:dyDescent="0.25">
      <c r="B166" s="16">
        <v>165</v>
      </c>
      <c r="C166" s="12" t="str">
        <v>ΟΦΚΑ ΙΕΡΑΠΕΤΡΑΣ</v>
      </c>
      <c r="D166" s="17">
        <v>0</v>
      </c>
      <c r="L166" s="16">
        <v>165</v>
      </c>
      <c r="M166" s="12" t="str">
        <v>ΣΑ ΜΕΣΣΗΝΗΣ</v>
      </c>
      <c r="N166" s="17">
        <v>0</v>
      </c>
    </row>
    <row r="167" spans="2:14" x14ac:dyDescent="0.25">
      <c r="B167" s="16">
        <v>166</v>
      </c>
      <c r="C167" s="12" t="str">
        <v xml:space="preserve">ΠΑΜΜΗΛΙΑΚΟΣ ΑΣ </v>
      </c>
      <c r="D167" s="17">
        <v>0</v>
      </c>
      <c r="L167" s="16">
        <v>166</v>
      </c>
      <c r="M167" s="12" t="str">
        <v>ΣΔΥ ΑΡΓΟΛΙΔΑΣ</v>
      </c>
      <c r="N167" s="17">
        <v>0</v>
      </c>
    </row>
    <row r="168" spans="2:14" x14ac:dyDescent="0.25">
      <c r="B168" s="16">
        <v>167</v>
      </c>
      <c r="C168" s="12" t="str">
        <v>ΠΑΝΑΧΑΪΚΗ ΓΕ</v>
      </c>
      <c r="D168" s="17">
        <v>0</v>
      </c>
      <c r="L168" s="16">
        <v>167</v>
      </c>
      <c r="M168" s="12" t="str">
        <v>ΦΙΛΑΘΛΗΤΙΚΗ ΛΕΣΧΗ ΑΙΓΙΟΥ</v>
      </c>
      <c r="N168" s="17">
        <v>0</v>
      </c>
    </row>
    <row r="169" spans="2:14" x14ac:dyDescent="0.25">
      <c r="B169" s="16">
        <v>168</v>
      </c>
      <c r="C169" s="12" t="str">
        <v>ΠΑΤΡΑΪΚΗ ΕΝΩΣΗ ΣΤΙΒΟΥ</v>
      </c>
      <c r="D169" s="17">
        <v>0</v>
      </c>
      <c r="L169" s="16">
        <v>168</v>
      </c>
      <c r="M169" s="12" t="str">
        <v>ΦΙΛΑΘΛΗΤΙΚΟΣ ΚΑΛΛΙΘΕΑΣ-ΜΟΣΧΑΤΟΥ-ΤΑΥΡΟΥ</v>
      </c>
      <c r="N169" s="17">
        <v>0</v>
      </c>
    </row>
    <row r="170" spans="2:14" x14ac:dyDescent="0.25">
      <c r="B170" s="16">
        <v>169</v>
      </c>
      <c r="C170" s="12" t="str">
        <v>ΣΕΔΑΣ ΠΕΡΑΜΑΤΟΣ</v>
      </c>
      <c r="D170" s="17">
        <v>0</v>
      </c>
      <c r="L170" s="16">
        <v>169</v>
      </c>
      <c r="M170" s="12" t="str">
        <v>ΦΟ ΜΕΣΣΗΝΙΑΣ</v>
      </c>
      <c r="N170" s="17">
        <v>0</v>
      </c>
    </row>
    <row r="171" spans="2:14" x14ac:dyDescent="0.25">
      <c r="B171" s="16">
        <v>170</v>
      </c>
      <c r="C171" s="12" t="str">
        <v>ΣΚΑ ΧΟΛΑΡΓΟΥ ΠΑΠΑΓΟΥ</v>
      </c>
      <c r="D171" s="17">
        <v>0</v>
      </c>
      <c r="L171" s="16">
        <v>170</v>
      </c>
      <c r="M171" s="12" t="str">
        <v>ΦΣ ΛΑΜΙΑΣ</v>
      </c>
      <c r="N171" s="17">
        <v>0</v>
      </c>
    </row>
    <row r="172" spans="2:14" x14ac:dyDescent="0.25">
      <c r="B172" s="16">
        <v>171</v>
      </c>
      <c r="C172" s="12" t="str">
        <v>ΣΔΥ ΑΡΓΟΛΙΔΑΣ</v>
      </c>
      <c r="D172" s="17">
        <v>0</v>
      </c>
      <c r="L172" s="16">
        <v>171</v>
      </c>
      <c r="M172" s="12" t="str">
        <v>ΦΓΣ ΣΠΑΡΤΗΣ</v>
      </c>
      <c r="N172" s="17">
        <v>0</v>
      </c>
    </row>
    <row r="173" spans="2:14" ht="15.75" thickBot="1" x14ac:dyDescent="0.3">
      <c r="B173" s="18">
        <v>172</v>
      </c>
      <c r="C173" s="19" t="str">
        <v>ΦΟ ΜΕΣΣΗΝΙΑΣ</v>
      </c>
      <c r="D173" s="20">
        <v>0</v>
      </c>
      <c r="L173" s="18">
        <v>172</v>
      </c>
      <c r="M173" s="19" t="str">
        <v>ΓΣ ΔΡΟΜΕΑΣ ΣΑΛΑΜΙΝΑΣ</v>
      </c>
      <c r="N173" s="20">
        <v>0</v>
      </c>
    </row>
    <row r="174" spans="2:14" x14ac:dyDescent="0.25">
      <c r="C174" t="str">
        <v>ΦΣ ΛΑΜΙΑΣ</v>
      </c>
      <c r="D174">
        <v>0</v>
      </c>
      <c r="M174" t="str">
        <v>ΑΣ ΑΓΙΑΣ ΠΑΡΑΣΚΕΥΗΣ</v>
      </c>
      <c r="N174">
        <v>0</v>
      </c>
    </row>
    <row r="175" spans="2:14" x14ac:dyDescent="0.25">
      <c r="C175" t="str">
        <v>ΓΣ ΔΡΟΜΕΑΣ ΣΑΛΑΜΙΝΑΣ</v>
      </c>
      <c r="D175">
        <v>0</v>
      </c>
      <c r="M175" t="str">
        <v>ΑΣ ΘΡΑΚΟΜΑΚΕΔΩΝ ΑΣΤΡΑΠΗ</v>
      </c>
      <c r="N175">
        <v>0</v>
      </c>
    </row>
    <row r="176" spans="2:14" x14ac:dyDescent="0.25">
      <c r="C176" t="str">
        <v>ΟΚΑ ΜΥΤΙΛΗΝΗΣ</v>
      </c>
      <c r="D176">
        <v>0</v>
      </c>
    </row>
  </sheetData>
  <mergeCells count="2">
    <mergeCell ref="B1:D1"/>
    <mergeCell ref="L1:N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4</vt:i4>
      </vt:variant>
    </vt:vector>
  </HeadingPairs>
  <TitlesOfParts>
    <vt:vector size="4" baseType="lpstr">
      <vt:lpstr>Αποτελέσματα K16 Άντρες</vt:lpstr>
      <vt:lpstr>Αποτελέσματα K16 Γυναίκες</vt:lpstr>
      <vt:lpstr>Φύλλο2</vt:lpstr>
      <vt:lpstr>Κατάταξη Κ16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ΑΓΓΕΛΟΣ ΠΡΟΒΑΤΑΣ</cp:lastModifiedBy>
  <cp:revision/>
  <dcterms:created xsi:type="dcterms:W3CDTF">2026-06-08T10:53:55Z</dcterms:created>
  <dcterms:modified xsi:type="dcterms:W3CDTF">2026-06-15T05:59:01Z</dcterms:modified>
  <cp:category/>
  <cp:contentStatus/>
</cp:coreProperties>
</file>