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" windowWidth="7650" windowHeight="9380" activeTab="0"/>
  </bookViews>
  <sheets>
    <sheet name="Κ18 ΓΥΝΑΙΚΕΣ" sheetId="1" r:id="rId1"/>
    <sheet name="Väljund" sheetId="2" r:id="rId2"/>
  </sheets>
  <definedNames>
    <definedName name="_xlnm._FilterDatabase" localSheetId="0" hidden="1">'Κ18 ΓΥΝΑΙΚΕΣ'!$B$6:$W$15</definedName>
    <definedName name="Prindiala" localSheetId="1">'Väljund'!$A$1:$M$49</definedName>
  </definedNames>
  <calcPr fullCalcOnLoad="1"/>
</workbook>
</file>

<file path=xl/sharedStrings.xml><?xml version="1.0" encoding="utf-8"?>
<sst xmlns="http://schemas.openxmlformats.org/spreadsheetml/2006/main" count="85" uniqueCount="77">
  <si>
    <t>Nimi</t>
  </si>
  <si>
    <t>Koht</t>
  </si>
  <si>
    <t>Seitsmevõistluse tulemused</t>
  </si>
  <si>
    <t>Kus</t>
  </si>
  <si>
    <t>Kuupäev</t>
  </si>
  <si>
    <t>100mt</t>
  </si>
  <si>
    <t>200m</t>
  </si>
  <si>
    <t>Oda</t>
  </si>
  <si>
    <t>800m</t>
  </si>
  <si>
    <t>Kõ</t>
  </si>
  <si>
    <t>Ku</t>
  </si>
  <si>
    <t>Ka</t>
  </si>
  <si>
    <t>Skoor</t>
  </si>
  <si>
    <t>Võistluste nimetus</t>
  </si>
  <si>
    <t>See leht on automaatajavõtuga tulemuste jaoks!</t>
  </si>
  <si>
    <t>AKONTIO</t>
  </si>
  <si>
    <t>MHKOΣ</t>
  </si>
  <si>
    <t>ΣΦΑΙΡΑ</t>
  </si>
  <si>
    <t>ΥΨΟΣ</t>
  </si>
  <si>
    <t>100ΕΜΠ</t>
  </si>
  <si>
    <t>ΣΥΝΟΛΟ</t>
  </si>
  <si>
    <t>ΘΕΣΗ</t>
  </si>
  <si>
    <t>ΒΑΘΜΟΙ</t>
  </si>
  <si>
    <t>ΣΩΜΑΤΕΙΟ</t>
  </si>
  <si>
    <t>ΔΕΛΤΙΟ</t>
  </si>
  <si>
    <t>ΕΤ.ΓΕΝ</t>
  </si>
  <si>
    <t>Α/Α</t>
  </si>
  <si>
    <t>Νο</t>
  </si>
  <si>
    <t>ΕΠΙΘΕΤΟ   ΟΝΟΜΑ</t>
  </si>
  <si>
    <t>ΑΣ ΚΕΝΤΑΥΡΟΣ</t>
  </si>
  <si>
    <t>Γ.Σ.ΕΔΕΣΣΑΣ</t>
  </si>
  <si>
    <t>ΓΡΗΓΟΡΙΟΥ ΕΥΑΓΓΕΛΙΑ</t>
  </si>
  <si>
    <t>Γ.Ε.ΝΑΟΥΣΑΣ</t>
  </si>
  <si>
    <t>ΧΕΙΜΩΝΑΚΗ ΕΛΕΝΗ</t>
  </si>
  <si>
    <t>ΔΗΜΟΥ ΑΓΓΕΛΙΚΗ</t>
  </si>
  <si>
    <t>ΤΑΜΠΟΥΡΛΟΥ ΕΛΕΝΗ</t>
  </si>
  <si>
    <t>ΑΛΜΠΑΝΗ ΚΩΝΣΤΑΝΤΙΝΑ</t>
  </si>
  <si>
    <t>ΧΟΝΔΡΟΠΟΥΛΟΥ ΚΥΡΙΑΚΗ ΝΕΦΕΛΗ</t>
  </si>
  <si>
    <t>ΕΝΙΠΕΑΣ ΛΙΤΟΧΩΡΙΟΥ</t>
  </si>
  <si>
    <t>ΑΙΔΙΝΙΔΟΥ ΧΡΥΣΟΥΛΑ</t>
  </si>
  <si>
    <t>Ν.Γ.Σ.Θ. ΗΡΑΚΛΗΣ 1908</t>
  </si>
  <si>
    <t>ΔΑΜΙΑΝΙΔΟΥ  ΧΡΙΣΤΙΝΑ</t>
  </si>
  <si>
    <t>ΜΕΓΑΣ ΑΛΕΞΑΝΔΡΟΣ</t>
  </si>
  <si>
    <t>ΠΑΛΑΙΟΛΟΓΟΥ ΑΙΚΑΤΕΡΙΝΗ</t>
  </si>
  <si>
    <t>Α.Σ.ΠΥΡΡΟΣ ΔΗΜΑΣ</t>
  </si>
  <si>
    <t>ΤΣΑΚΑΛΙΔΟΥ ΑΝΤΩΝΙΑ</t>
  </si>
  <si>
    <t xml:space="preserve">Φ.Ο.ΑΡΙΔΑΙΑΣ </t>
  </si>
  <si>
    <t>ΣΑΛΗ ΚΥΡΙΑΚΗ</t>
  </si>
  <si>
    <t>ΣΟΑ ΦΩΚΙΑΝΟΣ ΚΑΡΔΙΤΣΑΣ</t>
  </si>
  <si>
    <t>ΔΡΟΣΟΥ ΜΑΡΙΑ</t>
  </si>
  <si>
    <t xml:space="preserve">Α.Ε. ΛΑΡΙΣΑ 1964 </t>
  </si>
  <si>
    <t>ΠΑΠΑΛΑΖΑΡΟΥ ΕΛΕΝΗ</t>
  </si>
  <si>
    <t>ΔΟΥΡΛΙΑΝΗ ΕΙΡΗΝΗ</t>
  </si>
  <si>
    <t>ΛΑΚΗ ΔΗΜΗΤΡΑ</t>
  </si>
  <si>
    <t>Γ.Σ. ΛΑΓΚΑΔΑ</t>
  </si>
  <si>
    <t xml:space="preserve">     ΒΑΘΜΟΛΟΓΙΑ ΑΓΩΝΩΝ  ΕΠΤΑΘΛΟΥ Κ 18  ΓΥΝΑΙΚΩΝ - ΣΕΡΡΡΕΣ  /  22-23 ΑΠΡ 2023</t>
  </si>
  <si>
    <t>Α.Σ ΔΟΞΑΤΟΥ ΤΟ ΗΡΩΙΚΟ Δ</t>
  </si>
  <si>
    <t>ΣΑΞΩΝΗ ΛΥΔΙΑ</t>
  </si>
  <si>
    <t>ΠΑΣ ΠΡΩΤΕΑΣ ΑΛΕΞΑΝΔΡ</t>
  </si>
  <si>
    <t>Ο ΕΦΟΡΟΣ</t>
  </si>
  <si>
    <t>Ο ΑΛΥΤΑΡΧΗΣ</t>
  </si>
  <si>
    <t>2,35,54</t>
  </si>
  <si>
    <t>2,37,69</t>
  </si>
  <si>
    <t>2,45,35</t>
  </si>
  <si>
    <t>2,48,18</t>
  </si>
  <si>
    <t>3,00,16</t>
  </si>
  <si>
    <t>3,04,42</t>
  </si>
  <si>
    <t>2,34,61</t>
  </si>
  <si>
    <t>2,52,39</t>
  </si>
  <si>
    <t>2,52,10</t>
  </si>
  <si>
    <t>2,51,63</t>
  </si>
  <si>
    <t>2,52,11</t>
  </si>
  <si>
    <t>2,59,29</t>
  </si>
  <si>
    <t>2,58,89</t>
  </si>
  <si>
    <t>3,38,51</t>
  </si>
  <si>
    <t>2,52,22</t>
  </si>
  <si>
    <t>2,53,26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</si>
</sst>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00.00"/>
    <numFmt numFmtId="186" formatCode="00000"/>
    <numFmt numFmtId="187" formatCode="_-&quot;£&quot;* #,##0.00_-;\-&quot;£&quot;* #,##0.00_-;_-&quot;£&quot;* &quot;-&quot;??_-;_-@_-"/>
    <numFmt numFmtId="188" formatCode="_-&quot;£&quot;* #,##0_-;\-&quot;£&quot;* #,##0_-;_-&quot;£&quot;* &quot;-&quot;_-;_-@_-"/>
  </numFmts>
  <fonts count="7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2"/>
      <name val="Baskerville Old Face"/>
      <family val="1"/>
    </font>
    <font>
      <sz val="10"/>
      <name val="Baskerville Old Face"/>
      <family val="1"/>
    </font>
    <font>
      <b/>
      <sz val="18"/>
      <name val="Arial Black"/>
      <family val="2"/>
    </font>
    <font>
      <sz val="10"/>
      <name val="Arial Black"/>
      <family val="2"/>
    </font>
    <font>
      <sz val="10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8"/>
      <name val="Calibri"/>
      <family val="2"/>
    </font>
    <font>
      <b/>
      <sz val="6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b/>
      <sz val="7"/>
      <name val="Calibri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0"/>
      <color indexed="17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color indexed="10"/>
      <name val="Tahoma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6"/>
      <color indexed="53"/>
      <name val="Arial"/>
      <family val="2"/>
    </font>
    <font>
      <sz val="16"/>
      <color indexed="53"/>
      <name val="Arial"/>
      <family val="2"/>
    </font>
    <font>
      <sz val="8"/>
      <name val="Segoe U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b/>
      <sz val="10"/>
      <color theme="6" tint="-0.24997000396251678"/>
      <name val="Arial"/>
      <family val="2"/>
    </font>
    <font>
      <b/>
      <sz val="10"/>
      <color rgb="FF00B050"/>
      <name val="Arial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8"/>
      <color theme="5"/>
      <name val="Tahoma"/>
      <family val="2"/>
    </font>
    <font>
      <sz val="10"/>
      <color theme="1"/>
      <name val="Calibri"/>
      <family val="2"/>
    </font>
    <font>
      <b/>
      <sz val="16"/>
      <color theme="9"/>
      <name val="Arial"/>
      <family val="2"/>
    </font>
    <font>
      <sz val="16"/>
      <color theme="9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7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53" fillId="20" borderId="1" applyNumberFormat="0" applyAlignment="0" applyProtection="0"/>
    <xf numFmtId="0" fontId="54" fillId="21" borderId="2" applyNumberFormat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5" fillId="28" borderId="3" applyNumberFormat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>
      <alignment/>
      <protection/>
    </xf>
    <xf numFmtId="0" fontId="62" fillId="0" borderId="0">
      <alignment/>
      <protection/>
    </xf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3" fillId="31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8" fillId="28" borderId="1" applyNumberFormat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1" xfId="0" applyNumberFormat="1" applyFill="1" applyBorder="1" applyAlignment="1" applyProtection="1">
      <alignment horizontal="center"/>
      <protection/>
    </xf>
    <xf numFmtId="1" fontId="0" fillId="0" borderId="11" xfId="0" applyNumberForma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left"/>
      <protection/>
    </xf>
    <xf numFmtId="0" fontId="1" fillId="0" borderId="10" xfId="0" applyFont="1" applyBorder="1" applyAlignment="1">
      <alignment horizontal="center"/>
    </xf>
    <xf numFmtId="0" fontId="9" fillId="0" borderId="13" xfId="0" applyFont="1" applyFill="1" applyBorder="1" applyAlignment="1" applyProtection="1">
      <alignment horizontal="left"/>
      <protection/>
    </xf>
    <xf numFmtId="0" fontId="0" fillId="0" borderId="0" xfId="0" applyFill="1" applyBorder="1" applyAlignment="1">
      <alignment horizontal="center"/>
    </xf>
    <xf numFmtId="0" fontId="0" fillId="33" borderId="14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0" fillId="0" borderId="15" xfId="0" applyFill="1" applyBorder="1" applyAlignment="1">
      <alignment horizontal="center"/>
    </xf>
    <xf numFmtId="0" fontId="0" fillId="0" borderId="0" xfId="0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33" borderId="13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>
      <alignment horizontal="left"/>
    </xf>
    <xf numFmtId="0" fontId="0" fillId="34" borderId="0" xfId="33" applyFont="1" applyFill="1">
      <alignment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left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0" fillId="34" borderId="0" xfId="33" applyFont="1" applyFill="1" applyBorder="1">
      <alignment/>
      <protection/>
    </xf>
    <xf numFmtId="0" fontId="33" fillId="19" borderId="18" xfId="0" applyFont="1" applyFill="1" applyBorder="1" applyAlignment="1">
      <alignment horizontal="center" vertical="center"/>
    </xf>
    <xf numFmtId="0" fontId="34" fillId="13" borderId="18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36" fillId="35" borderId="15" xfId="0" applyFont="1" applyFill="1" applyBorder="1" applyAlignment="1">
      <alignment vertical="center"/>
    </xf>
    <xf numFmtId="0" fontId="37" fillId="35" borderId="15" xfId="0" applyFont="1" applyFill="1" applyBorder="1" applyAlignment="1">
      <alignment vertical="center"/>
    </xf>
    <xf numFmtId="0" fontId="13" fillId="35" borderId="15" xfId="0" applyFont="1" applyFill="1" applyBorder="1" applyAlignment="1">
      <alignment horizontal="left" vertical="center"/>
    </xf>
    <xf numFmtId="0" fontId="13" fillId="35" borderId="15" xfId="0" applyFont="1" applyFill="1" applyBorder="1" applyAlignment="1">
      <alignment horizontal="center" vertical="center"/>
    </xf>
    <xf numFmtId="0" fontId="37" fillId="35" borderId="15" xfId="0" applyFont="1" applyFill="1" applyBorder="1" applyAlignment="1">
      <alignment horizontal="center" vertical="center"/>
    </xf>
    <xf numFmtId="0" fontId="38" fillId="35" borderId="15" xfId="0" applyFont="1" applyFill="1" applyBorder="1" applyAlignment="1">
      <alignment horizontal="center" vertical="center"/>
    </xf>
    <xf numFmtId="0" fontId="33" fillId="35" borderId="15" xfId="0" applyFont="1" applyFill="1" applyBorder="1" applyAlignment="1">
      <alignment horizontal="center" vertical="center"/>
    </xf>
    <xf numFmtId="0" fontId="34" fillId="35" borderId="15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2" fontId="0" fillId="35" borderId="16" xfId="0" applyNumberFormat="1" applyFont="1" applyFill="1" applyBorder="1" applyAlignment="1" applyProtection="1">
      <alignment horizontal="center" vertical="center"/>
      <protection locked="0"/>
    </xf>
    <xf numFmtId="49" fontId="0" fillId="35" borderId="16" xfId="0" applyNumberFormat="1" applyFont="1" applyFill="1" applyBorder="1" applyAlignment="1" applyProtection="1">
      <alignment horizontal="center" vertical="center"/>
      <protection locked="0"/>
    </xf>
    <xf numFmtId="0" fontId="0" fillId="35" borderId="16" xfId="0" applyFont="1" applyFill="1" applyBorder="1" applyAlignment="1">
      <alignment horizontal="center" vertical="center"/>
    </xf>
    <xf numFmtId="1" fontId="0" fillId="35" borderId="17" xfId="0" applyNumberFormat="1" applyFont="1" applyFill="1" applyBorder="1" applyAlignment="1">
      <alignment horizontal="center" vertical="center"/>
    </xf>
    <xf numFmtId="0" fontId="69" fillId="35" borderId="16" xfId="0" applyFont="1" applyFill="1" applyBorder="1" applyAlignment="1">
      <alignment horizontal="center" vertical="center"/>
    </xf>
    <xf numFmtId="2" fontId="0" fillId="35" borderId="19" xfId="0" applyNumberFormat="1" applyFont="1" applyFill="1" applyBorder="1" applyAlignment="1" applyProtection="1">
      <alignment horizontal="center" vertical="center"/>
      <protection locked="0"/>
    </xf>
    <xf numFmtId="0" fontId="37" fillId="7" borderId="18" xfId="0" applyFont="1" applyFill="1" applyBorder="1" applyAlignment="1">
      <alignment vertical="center"/>
    </xf>
    <xf numFmtId="0" fontId="13" fillId="7" borderId="18" xfId="0" applyFont="1" applyFill="1" applyBorder="1" applyAlignment="1">
      <alignment horizontal="left" vertical="center"/>
    </xf>
    <xf numFmtId="0" fontId="13" fillId="7" borderId="18" xfId="0" applyFont="1" applyFill="1" applyBorder="1" applyAlignment="1">
      <alignment horizontal="center" vertical="center"/>
    </xf>
    <xf numFmtId="0" fontId="38" fillId="2" borderId="18" xfId="0" applyFont="1" applyFill="1" applyBorder="1" applyAlignment="1">
      <alignment horizontal="center" vertical="center"/>
    </xf>
    <xf numFmtId="0" fontId="33" fillId="2" borderId="18" xfId="0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/>
    </xf>
    <xf numFmtId="0" fontId="70" fillId="35" borderId="16" xfId="0" applyFont="1" applyFill="1" applyBorder="1" applyAlignment="1">
      <alignment horizontal="center" vertical="center"/>
    </xf>
    <xf numFmtId="0" fontId="38" fillId="7" borderId="18" xfId="0" applyFont="1" applyFill="1" applyBorder="1" applyAlignment="1">
      <alignment horizontal="center" vertical="center"/>
    </xf>
    <xf numFmtId="0" fontId="71" fillId="35" borderId="1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2" fillId="35" borderId="16" xfId="0" applyFont="1" applyFill="1" applyBorder="1" applyAlignment="1">
      <alignment horizontal="left" vertical="center"/>
    </xf>
    <xf numFmtId="0" fontId="43" fillId="35" borderId="16" xfId="0" applyFont="1" applyFill="1" applyBorder="1" applyAlignment="1">
      <alignment horizontal="left" vertical="center"/>
    </xf>
    <xf numFmtId="0" fontId="72" fillId="0" borderId="16" xfId="0" applyFont="1" applyBorder="1" applyAlignment="1">
      <alignment horizontal="left" vertical="center"/>
    </xf>
    <xf numFmtId="0" fontId="72" fillId="36" borderId="16" xfId="0" applyFont="1" applyFill="1" applyBorder="1" applyAlignment="1">
      <alignment horizontal="left" vertical="center"/>
    </xf>
    <xf numFmtId="0" fontId="73" fillId="0" borderId="16" xfId="51" applyFont="1" applyBorder="1" applyAlignment="1">
      <alignment horizontal="left" vertical="center" wrapText="1"/>
      <protection/>
    </xf>
    <xf numFmtId="0" fontId="43" fillId="35" borderId="16" xfId="0" applyFont="1" applyFill="1" applyBorder="1" applyAlignment="1">
      <alignment horizontal="left" vertical="center" wrapText="1"/>
    </xf>
    <xf numFmtId="0" fontId="43" fillId="36" borderId="16" xfId="0" applyFont="1" applyFill="1" applyBorder="1" applyAlignment="1">
      <alignment horizontal="left" vertical="center" wrapText="1"/>
    </xf>
    <xf numFmtId="0" fontId="74" fillId="0" borderId="16" xfId="0" applyFont="1" applyBorder="1" applyAlignment="1">
      <alignment horizontal="center" vertical="center"/>
    </xf>
    <xf numFmtId="0" fontId="75" fillId="35" borderId="16" xfId="0" applyFont="1" applyFill="1" applyBorder="1" applyAlignment="1">
      <alignment horizontal="left" vertical="center" wrapText="1"/>
    </xf>
    <xf numFmtId="0" fontId="46" fillId="35" borderId="16" xfId="0" applyFont="1" applyFill="1" applyBorder="1" applyAlignment="1">
      <alignment horizontal="left" vertical="center" wrapText="1"/>
    </xf>
    <xf numFmtId="0" fontId="75" fillId="0" borderId="16" xfId="0" applyFont="1" applyBorder="1" applyAlignment="1">
      <alignment horizontal="left" vertical="center" wrapText="1"/>
    </xf>
    <xf numFmtId="0" fontId="75" fillId="36" borderId="16" xfId="0" applyFont="1" applyFill="1" applyBorder="1" applyAlignment="1">
      <alignment horizontal="left" vertical="center" wrapText="1"/>
    </xf>
    <xf numFmtId="0" fontId="43" fillId="35" borderId="1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6" fillId="35" borderId="20" xfId="0" applyFont="1" applyFill="1" applyBorder="1" applyAlignment="1">
      <alignment horizontal="center" vertical="center" wrapText="1"/>
    </xf>
    <xf numFmtId="0" fontId="77" fillId="35" borderId="21" xfId="0" applyFont="1" applyFill="1" applyBorder="1" applyAlignment="1">
      <alignment horizontal="center" vertical="center" wrapText="1"/>
    </xf>
    <xf numFmtId="0" fontId="77" fillId="35" borderId="2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Tulemused" xfId="33"/>
    <cellStyle name="Βασικό_Φύλλο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3" xfId="52"/>
    <cellStyle name="Comma" xfId="53"/>
    <cellStyle name="Comma [0]" xfId="54"/>
    <cellStyle name="Currency [0]" xfId="55"/>
    <cellStyle name="Currency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0</xdr:row>
      <xdr:rowOff>57150</xdr:rowOff>
    </xdr:from>
    <xdr:to>
      <xdr:col>4</xdr:col>
      <xdr:colOff>390525</xdr:colOff>
      <xdr:row>0</xdr:row>
      <xdr:rowOff>171450</xdr:rowOff>
    </xdr:to>
    <xdr:sp macro="[0]!Kustuta">
      <xdr:nvSpPr>
        <xdr:cNvPr id="1" name="Rectangle 1"/>
        <xdr:cNvSpPr>
          <a:spLocks/>
        </xdr:cNvSpPr>
      </xdr:nvSpPr>
      <xdr:spPr>
        <a:xfrm>
          <a:off x="1752600" y="0"/>
          <a:ext cx="34290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KUSTUTA</a:t>
          </a:r>
        </a:p>
      </xdr:txBody>
    </xdr:sp>
    <xdr:clientData/>
  </xdr:twoCellAnchor>
  <xdr:twoCellAnchor>
    <xdr:from>
      <xdr:col>4</xdr:col>
      <xdr:colOff>390525</xdr:colOff>
      <xdr:row>0</xdr:row>
      <xdr:rowOff>57150</xdr:rowOff>
    </xdr:from>
    <xdr:to>
      <xdr:col>4</xdr:col>
      <xdr:colOff>390525</xdr:colOff>
      <xdr:row>0</xdr:row>
      <xdr:rowOff>171450</xdr:rowOff>
    </xdr:to>
    <xdr:sp macro="[0]!Sorteeri">
      <xdr:nvSpPr>
        <xdr:cNvPr id="2" name="Rectangle 2"/>
        <xdr:cNvSpPr>
          <a:spLocks/>
        </xdr:cNvSpPr>
      </xdr:nvSpPr>
      <xdr:spPr>
        <a:xfrm>
          <a:off x="2095500" y="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9"/>
  </sheetPr>
  <dimension ref="A1:W36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19" sqref="M19"/>
    </sheetView>
  </sheetViews>
  <sheetFormatPr defaultColWidth="11.421875" defaultRowHeight="12.75"/>
  <cols>
    <col min="1" max="1" width="2.00390625" style="65" customWidth="1"/>
    <col min="2" max="2" width="4.8515625" style="64" customWidth="1"/>
    <col min="3" max="3" width="14.421875" style="0" customWidth="1"/>
    <col min="4" max="4" width="4.28125" style="38" customWidth="1"/>
    <col min="5" max="5" width="5.8515625" style="0" customWidth="1"/>
    <col min="6" max="6" width="12.421875" style="0" customWidth="1"/>
    <col min="7" max="7" width="5.28125" style="0" customWidth="1"/>
    <col min="8" max="8" width="4.421875" style="0" customWidth="1"/>
    <col min="9" max="9" width="5.28125" style="0" customWidth="1"/>
    <col min="10" max="10" width="5.7109375" style="0" customWidth="1"/>
    <col min="11" max="11" width="4.7109375" style="0" customWidth="1"/>
    <col min="12" max="12" width="5.7109375" style="0" customWidth="1"/>
    <col min="13" max="13" width="6.57421875" style="0" customWidth="1"/>
    <col min="14" max="20" width="5.7109375" style="0" customWidth="1"/>
    <col min="21" max="21" width="5.57421875" style="0" customWidth="1"/>
    <col min="22" max="22" width="4.140625" style="0" customWidth="1"/>
    <col min="23" max="23" width="4.28125" style="64" customWidth="1"/>
  </cols>
  <sheetData>
    <row r="1" spans="14:20" ht="13.5" hidden="1" thickBot="1">
      <c r="N1" s="31">
        <v>9.23076</v>
      </c>
      <c r="O1" s="31">
        <v>1.84523</v>
      </c>
      <c r="P1" s="31">
        <v>56.0211</v>
      </c>
      <c r="Q1" s="31">
        <v>4.99087</v>
      </c>
      <c r="R1" s="31">
        <v>0.188807</v>
      </c>
      <c r="S1" s="31">
        <v>15.9803</v>
      </c>
      <c r="T1" s="31">
        <v>0.11193</v>
      </c>
    </row>
    <row r="2" spans="5:20" ht="13.5" hidden="1" thickBot="1">
      <c r="E2" t="s">
        <v>14</v>
      </c>
      <c r="N2" s="31">
        <v>26.7</v>
      </c>
      <c r="O2" s="31">
        <v>75</v>
      </c>
      <c r="P2" s="31">
        <v>1.5</v>
      </c>
      <c r="Q2" s="31">
        <v>42.5</v>
      </c>
      <c r="R2" s="31">
        <v>210</v>
      </c>
      <c r="S2" s="31">
        <v>3.8</v>
      </c>
      <c r="T2" s="31">
        <v>254</v>
      </c>
    </row>
    <row r="3" spans="14:20" ht="13.5" hidden="1" thickBot="1">
      <c r="N3" s="35">
        <v>1.835</v>
      </c>
      <c r="O3" s="35">
        <v>1.348</v>
      </c>
      <c r="P3" s="35">
        <v>1.05</v>
      </c>
      <c r="Q3" s="35">
        <v>1.81</v>
      </c>
      <c r="R3" s="35">
        <v>1.41</v>
      </c>
      <c r="S3" s="35">
        <v>1.04</v>
      </c>
      <c r="T3" s="35">
        <v>1.88</v>
      </c>
    </row>
    <row r="4" spans="1:23" ht="24.75" customHeight="1" thickBot="1" thickTop="1">
      <c r="A4" s="80" t="s">
        <v>55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2"/>
    </row>
    <row r="5" spans="1:23" ht="18" customHeight="1" thickTop="1">
      <c r="A5" s="56" t="s">
        <v>26</v>
      </c>
      <c r="B5" s="56" t="s">
        <v>27</v>
      </c>
      <c r="C5" s="54" t="s">
        <v>28</v>
      </c>
      <c r="D5" s="54" t="s">
        <v>25</v>
      </c>
      <c r="E5" s="55" t="s">
        <v>24</v>
      </c>
      <c r="F5" s="56" t="s">
        <v>23</v>
      </c>
      <c r="G5" s="61" t="s">
        <v>19</v>
      </c>
      <c r="H5" s="61" t="s">
        <v>18</v>
      </c>
      <c r="I5" s="61" t="s">
        <v>17</v>
      </c>
      <c r="J5" s="61">
        <v>200</v>
      </c>
      <c r="K5" s="61" t="s">
        <v>16</v>
      </c>
      <c r="L5" s="61" t="s">
        <v>15</v>
      </c>
      <c r="M5" s="61">
        <v>800</v>
      </c>
      <c r="N5" s="57" t="s">
        <v>19</v>
      </c>
      <c r="O5" s="58" t="s">
        <v>18</v>
      </c>
      <c r="P5" s="59" t="s">
        <v>17</v>
      </c>
      <c r="Q5" s="58">
        <v>200</v>
      </c>
      <c r="R5" s="57" t="s">
        <v>16</v>
      </c>
      <c r="S5" s="59" t="s">
        <v>15</v>
      </c>
      <c r="T5" s="58">
        <v>800</v>
      </c>
      <c r="U5" s="59" t="s">
        <v>20</v>
      </c>
      <c r="V5" s="36" t="s">
        <v>21</v>
      </c>
      <c r="W5" s="37" t="s">
        <v>22</v>
      </c>
    </row>
    <row r="6" spans="1:23" s="47" customFormat="1" ht="9" customHeight="1">
      <c r="A6" s="42"/>
      <c r="B6" s="42"/>
      <c r="C6" s="39"/>
      <c r="D6" s="40"/>
      <c r="E6" s="41"/>
      <c r="F6" s="42"/>
      <c r="G6" s="43"/>
      <c r="H6" s="43"/>
      <c r="I6" s="43"/>
      <c r="J6" s="43"/>
      <c r="K6" s="43"/>
      <c r="L6" s="43"/>
      <c r="M6" s="43"/>
      <c r="N6" s="44"/>
      <c r="O6" s="45"/>
      <c r="P6" s="46"/>
      <c r="Q6" s="45"/>
      <c r="R6" s="44"/>
      <c r="S6" s="46"/>
      <c r="T6" s="45"/>
      <c r="U6" s="46"/>
      <c r="V6" s="45"/>
      <c r="W6" s="46"/>
    </row>
    <row r="7" spans="1:23" ht="27" customHeight="1">
      <c r="A7" s="78">
        <v>1</v>
      </c>
      <c r="B7" s="73">
        <v>830</v>
      </c>
      <c r="C7" s="74" t="s">
        <v>35</v>
      </c>
      <c r="D7" s="66">
        <v>2007</v>
      </c>
      <c r="E7" s="66">
        <v>368098</v>
      </c>
      <c r="F7" s="71" t="s">
        <v>29</v>
      </c>
      <c r="G7" s="48">
        <v>15.23</v>
      </c>
      <c r="H7" s="48">
        <v>1.59</v>
      </c>
      <c r="I7" s="48">
        <v>10.07</v>
      </c>
      <c r="J7" s="48">
        <v>27.19</v>
      </c>
      <c r="K7" s="48">
        <v>5.29</v>
      </c>
      <c r="L7" s="48">
        <v>24.03</v>
      </c>
      <c r="M7" s="49" t="s">
        <v>61</v>
      </c>
      <c r="N7" s="50">
        <f>IF(AND((N(G7)&gt;0),(N(G7)-$N$2)&lt;0),INT($N$1*POWER(($N$2-G7),$N$3)),0)</f>
        <v>811</v>
      </c>
      <c r="O7" s="50">
        <f>IF(AND((N(H7)&gt;0),($O$2-(N(H7)*100))&lt;0),INT($O$1*POWER(((100*H7)-$O$2),$O$3)),0)</f>
        <v>724</v>
      </c>
      <c r="P7" s="50">
        <f>IF(AND((N(I7)&gt;0),($P$2-N(I7))&lt;0),INT($P$1*POWER((I7-$P$2),$P$3)),0)</f>
        <v>534</v>
      </c>
      <c r="Q7" s="50">
        <f>IF(AND((N(J7)&gt;0),(N(J7)-$Q$2)&lt;0),INT($Q$1*POWER(($Q$2-J7),$Q$3)),0)</f>
        <v>696</v>
      </c>
      <c r="R7" s="50">
        <f>IF(AND((N(K7)&gt;0),($R$2-(N(K7)*100))&lt;0),INT($R$1*POWER(((100*K7)-$R$2),$R$3)),0)</f>
        <v>640</v>
      </c>
      <c r="S7" s="50">
        <f>IF(AND((N(L7)&gt;0),($S$2-N(L7))&lt;0),INT($S$1*POWER((L7-$S$2),$S$3)),0)</f>
        <v>364</v>
      </c>
      <c r="T7" s="51">
        <f>Points1000m(M7,$T$1,$T$2,$T$3)</f>
        <v>625</v>
      </c>
      <c r="U7" s="50">
        <f>IF(IF(N7&lt;&gt;0,N7,0)+IF(O7&lt;&gt;0,O7,0)+IF(P7&lt;&gt;0,P7,0)+IF(Q7&lt;&gt;0,Q7,0)+IF(R7&lt;&gt;0,R7,0)+IF(S7&lt;&gt;0,S7,0)+IF(T7&lt;&gt;0,T7,0)&lt;&gt;0,IF(N7&lt;&gt;0,N7,0)+IF(O7&lt;&gt;0,O7,0)+IF(P7&lt;&gt;0,P7,0)+IF(Q7&lt;&gt;0,Q7,0)+IF(R7&lt;&gt;0,R7,0)+IF(S7&lt;&gt;0,S7,0)+IF(T7&lt;&gt;0,T7,0),0)</f>
        <v>4394</v>
      </c>
      <c r="V7" s="52">
        <v>1</v>
      </c>
      <c r="W7" s="62">
        <v>17</v>
      </c>
    </row>
    <row r="8" spans="1:23" ht="27" customHeight="1">
      <c r="A8" s="78">
        <v>2</v>
      </c>
      <c r="B8" s="73">
        <v>816</v>
      </c>
      <c r="C8" s="74" t="s">
        <v>43</v>
      </c>
      <c r="D8" s="66">
        <v>2007</v>
      </c>
      <c r="E8" s="66">
        <v>374526</v>
      </c>
      <c r="F8" s="71" t="s">
        <v>44</v>
      </c>
      <c r="G8" s="48">
        <v>15.43</v>
      </c>
      <c r="H8" s="48">
        <v>1.38</v>
      </c>
      <c r="I8" s="48">
        <v>9.96</v>
      </c>
      <c r="J8" s="48">
        <v>27.17</v>
      </c>
      <c r="K8" s="48">
        <v>5.27</v>
      </c>
      <c r="L8" s="48">
        <v>24.33</v>
      </c>
      <c r="M8" s="49" t="s">
        <v>62</v>
      </c>
      <c r="N8" s="50">
        <f>IF(AND((N(G8)&gt;0),(N(G8)-$N$2)&lt;0),INT($N$1*POWER(($N$2-G8),$N$3)),0)</f>
        <v>786</v>
      </c>
      <c r="O8" s="50">
        <f>IF(AND((N(H8)&gt;0),($O$2-(N(H8)*100))&lt;0),INT($O$1*POWER(((100*H8)-$O$2),$O$3)),0)</f>
        <v>491</v>
      </c>
      <c r="P8" s="50">
        <f>IF(AND((N(I8)&gt;0),($P$2-N(I8))&lt;0),INT($P$1*POWER((I8-$P$2),$P$3)),0)</f>
        <v>527</v>
      </c>
      <c r="Q8" s="50">
        <f>IF(AND((N(J8)&gt;0),(N(J8)-$Q$2)&lt;0),INT($Q$1*POWER(($Q$2-J8),$Q$3)),0)</f>
        <v>698</v>
      </c>
      <c r="R8" s="50">
        <f>IF(AND((N(K8)&gt;0),($R$2-(N(K8)*100))&lt;0),INT($R$1*POWER(((100*K8)-$R$2),$R$3)),0)</f>
        <v>634</v>
      </c>
      <c r="S8" s="50">
        <f>IF(AND((N(L8)&gt;0),($S$2-N(L8))&lt;0),INT($S$1*POWER((L8-$S$2),$S$3)),0)</f>
        <v>370</v>
      </c>
      <c r="T8" s="51">
        <f>Points1000m(M8,$T$1,$T$2,$T$3)</f>
        <v>600</v>
      </c>
      <c r="U8" s="50">
        <f>IF(IF(N8&lt;&gt;0,N8,0)+IF(O8&lt;&gt;0,O8,0)+IF(P8&lt;&gt;0,P8,0)+IF(Q8&lt;&gt;0,Q8,0)+IF(R8&lt;&gt;0,R8,0)+IF(S8&lt;&gt;0,S8,0)+IF(T8&lt;&gt;0,T8,0)&lt;&gt;0,IF(N8&lt;&gt;0,N8,0)+IF(O8&lt;&gt;0,O8,0)+IF(P8&lt;&gt;0,P8,0)+IF(Q8&lt;&gt;0,Q8,0)+IF(R8&lt;&gt;0,R8,0)+IF(S8&lt;&gt;0,S8,0)+IF(T8&lt;&gt;0,T8,0),0)</f>
        <v>4106</v>
      </c>
      <c r="V8" s="52">
        <v>2</v>
      </c>
      <c r="W8" s="62">
        <v>15</v>
      </c>
    </row>
    <row r="9" spans="1:23" ht="27" customHeight="1">
      <c r="A9" s="78">
        <v>3</v>
      </c>
      <c r="B9" s="73">
        <v>812</v>
      </c>
      <c r="C9" s="74" t="s">
        <v>51</v>
      </c>
      <c r="D9" s="66">
        <v>2008</v>
      </c>
      <c r="E9" s="66">
        <v>386902</v>
      </c>
      <c r="F9" s="71" t="s">
        <v>30</v>
      </c>
      <c r="G9" s="48">
        <v>14.99</v>
      </c>
      <c r="H9" s="48">
        <v>1.53</v>
      </c>
      <c r="I9" s="48">
        <v>7.44</v>
      </c>
      <c r="J9" s="48">
        <v>27.24</v>
      </c>
      <c r="K9" s="48">
        <v>4.91</v>
      </c>
      <c r="L9" s="48">
        <v>23.34</v>
      </c>
      <c r="M9" s="49" t="s">
        <v>63</v>
      </c>
      <c r="N9" s="50">
        <f>IF(AND((N(G9)&gt;0),(N(G9)-$N$2)&lt;0),INT($N$1*POWER(($N$2-G9),$N$3)),0)</f>
        <v>843</v>
      </c>
      <c r="O9" s="50">
        <f>IF(AND((N(H9)&gt;0),($O$2-(N(H9)*100))&lt;0),INT($O$1*POWER(((100*H9)-$O$2),$O$3)),0)</f>
        <v>655</v>
      </c>
      <c r="P9" s="50">
        <f>IF(AND((N(I9)&gt;0),($P$2-N(I9))&lt;0),INT($P$1*POWER((I9-$P$2),$P$3)),0)</f>
        <v>363</v>
      </c>
      <c r="Q9" s="50">
        <f>IF(AND((N(J9)&gt;0),(N(J9)-$Q$2)&lt;0),INT($Q$1*POWER(($Q$2-J9),$Q$3)),0)</f>
        <v>692</v>
      </c>
      <c r="R9" s="50">
        <f>IF(AND((N(K9)&gt;0),($R$2-(N(K9)*100))&lt;0),INT($R$1*POWER(((100*K9)-$R$2),$R$3)),0)</f>
        <v>535</v>
      </c>
      <c r="S9" s="50">
        <f>IF(AND((N(L9)&gt;0),($S$2-N(L9))&lt;0),INT($S$1*POWER((L9-$S$2),$S$3)),0)</f>
        <v>351</v>
      </c>
      <c r="T9" s="51">
        <f>Points1000m(M9,$T$1,$T$2,$T$3)</f>
        <v>513</v>
      </c>
      <c r="U9" s="50">
        <f>IF(IF(N9&lt;&gt;0,N9,0)+IF(O9&lt;&gt;0,O9,0)+IF(P9&lt;&gt;0,P9,0)+IF(Q9&lt;&gt;0,Q9,0)+IF(R9&lt;&gt;0,R9,0)+IF(S9&lt;&gt;0,S9,0)+IF(T9&lt;&gt;0,T9,0)&lt;&gt;0,IF(N9&lt;&gt;0,N9,0)+IF(O9&lt;&gt;0,O9,0)+IF(P9&lt;&gt;0,P9,0)+IF(Q9&lt;&gt;0,Q9,0)+IF(R9&lt;&gt;0,R9,0)+IF(S9&lt;&gt;0,S9,0)+IF(T9&lt;&gt;0,T9,0),0)</f>
        <v>3952</v>
      </c>
      <c r="V9" s="52">
        <v>3</v>
      </c>
      <c r="W9" s="62">
        <v>14</v>
      </c>
    </row>
    <row r="10" spans="1:23" ht="27" customHeight="1">
      <c r="A10" s="78">
        <v>4</v>
      </c>
      <c r="B10" s="73">
        <v>811</v>
      </c>
      <c r="C10" s="74" t="s">
        <v>37</v>
      </c>
      <c r="D10" s="66">
        <v>2007</v>
      </c>
      <c r="E10" s="66">
        <v>374323</v>
      </c>
      <c r="F10" s="71" t="s">
        <v>38</v>
      </c>
      <c r="G10" s="48">
        <v>15.63</v>
      </c>
      <c r="H10" s="48">
        <v>1.56</v>
      </c>
      <c r="I10" s="48">
        <v>10.13</v>
      </c>
      <c r="J10" s="48">
        <v>28.27</v>
      </c>
      <c r="K10" s="48">
        <v>4.99</v>
      </c>
      <c r="L10" s="48">
        <v>16.75</v>
      </c>
      <c r="M10" s="49" t="s">
        <v>64</v>
      </c>
      <c r="N10" s="50">
        <f>IF(AND((N(G10)&gt;0),(N(G10)-$N$2)&lt;0),INT($N$1*POWER(($N$2-G10),$N$3)),0)</f>
        <v>760</v>
      </c>
      <c r="O10" s="50">
        <f>IF(AND((N(H10)&gt;0),($O$2-(N(H10)*100))&lt;0),INT($O$1*POWER(((100*H10)-$O$2),$O$3)),0)</f>
        <v>689</v>
      </c>
      <c r="P10" s="50">
        <f>IF(AND((N(I10)&gt;0),($P$2-N(I10))&lt;0),INT($P$1*POWER((I10-$P$2),$P$3)),0)</f>
        <v>538</v>
      </c>
      <c r="Q10" s="50">
        <f>IF(AND((N(J10)&gt;0),(N(J10)-$Q$2)&lt;0),INT($Q$1*POWER(($Q$2-J10),$Q$3)),0)</f>
        <v>610</v>
      </c>
      <c r="R10" s="50">
        <f>IF(AND((N(K10)&gt;0),($R$2-(N(K10)*100))&lt;0),INT($R$1*POWER(((100*K10)-$R$2),$R$3)),0)</f>
        <v>557</v>
      </c>
      <c r="S10" s="50">
        <f>IF(AND((N(L10)&gt;0),($S$2-N(L10))&lt;0),INT($S$1*POWER((L10-$S$2),$S$3)),0)</f>
        <v>229</v>
      </c>
      <c r="T10" s="51">
        <f>Points1000m(M10,$T$1,$T$2,$T$3)</f>
        <v>483</v>
      </c>
      <c r="U10" s="50">
        <f>IF(IF(N10&lt;&gt;0,N10,0)+IF(O10&lt;&gt;0,O10,0)+IF(P10&lt;&gt;0,P10,0)+IF(Q10&lt;&gt;0,Q10,0)+IF(R10&lt;&gt;0,R10,0)+IF(S10&lt;&gt;0,S10,0)+IF(T10&lt;&gt;0,T10,0)&lt;&gt;0,IF(N10&lt;&gt;0,N10,0)+IF(O10&lt;&gt;0,O10,0)+IF(P10&lt;&gt;0,P10,0)+IF(Q10&lt;&gt;0,Q10,0)+IF(R10&lt;&gt;0,R10,0)+IF(S10&lt;&gt;0,S10,0)+IF(T10&lt;&gt;0,T10,0),0)</f>
        <v>3866</v>
      </c>
      <c r="V10" s="52">
        <v>4</v>
      </c>
      <c r="W10" s="62">
        <v>13</v>
      </c>
    </row>
    <row r="11" spans="1:23" ht="27" customHeight="1">
      <c r="A11" s="78">
        <v>5</v>
      </c>
      <c r="B11" s="73">
        <v>817</v>
      </c>
      <c r="C11" s="74" t="s">
        <v>57</v>
      </c>
      <c r="D11" s="66">
        <v>2006</v>
      </c>
      <c r="E11" s="66">
        <v>367211</v>
      </c>
      <c r="F11" s="71" t="s">
        <v>58</v>
      </c>
      <c r="G11" s="48">
        <v>16.97</v>
      </c>
      <c r="H11" s="48">
        <v>1.44</v>
      </c>
      <c r="I11" s="48">
        <v>10.01</v>
      </c>
      <c r="J11" s="48">
        <v>29.67</v>
      </c>
      <c r="K11" s="48">
        <v>4.69</v>
      </c>
      <c r="L11" s="48">
        <v>28.1</v>
      </c>
      <c r="M11" s="49" t="s">
        <v>67</v>
      </c>
      <c r="N11" s="50">
        <f>IF(AND((N(G11)&gt;0),(N(G11)-$N$2)&lt;0),INT($N$1*POWER(($N$2-G11),$N$3)),0)</f>
        <v>600</v>
      </c>
      <c r="O11" s="50">
        <f>IF(AND((N(H11)&gt;0),($O$2-(N(H11)*100))&lt;0),INT($O$1*POWER(((100*H11)-$O$2),$O$3)),0)</f>
        <v>555</v>
      </c>
      <c r="P11" s="50">
        <f>IF(AND((N(I11)&gt;0),($P$2-N(I11))&lt;0),INT($P$1*POWER((I11-$P$2),$P$3)),0)</f>
        <v>530</v>
      </c>
      <c r="Q11" s="50">
        <f>IF(AND((N(J11)&gt;0),(N(J11)-$Q$2)&lt;0),INT($Q$1*POWER(($Q$2-J11),$Q$3)),0)</f>
        <v>505</v>
      </c>
      <c r="R11" s="50">
        <f>IF(AND((N(K11)&gt;0),($R$2-(N(K11)*100))&lt;0),INT($R$1*POWER(((100*K11)-$R$2),$R$3)),0)</f>
        <v>477</v>
      </c>
      <c r="S11" s="50">
        <f>IF(AND((N(L11)&gt;0),($S$2-N(L11))&lt;0),INT($S$1*POWER((L11-$S$2),$S$3)),0)</f>
        <v>441</v>
      </c>
      <c r="T11" s="51">
        <f>Points1000m(M11,$T$1,$T$2,$T$3)</f>
        <v>636</v>
      </c>
      <c r="U11" s="50">
        <f>IF(IF(N11&lt;&gt;0,N11,0)+IF(O11&lt;&gt;0,O11,0)+IF(P11&lt;&gt;0,P11,0)+IF(Q11&lt;&gt;0,Q11,0)+IF(R11&lt;&gt;0,R11,0)+IF(S11&lt;&gt;0,S11,0)+IF(T11&lt;&gt;0,T11,0)&lt;&gt;0,IF(N11&lt;&gt;0,N11,0)+IF(O11&lt;&gt;0,O11,0)+IF(P11&lt;&gt;0,P11,0)+IF(Q11&lt;&gt;0,Q11,0)+IF(R11&lt;&gt;0,R11,0)+IF(S11&lt;&gt;0,S11,0)+IF(T11&lt;&gt;0,T11,0),0)</f>
        <v>3744</v>
      </c>
      <c r="V11" s="52">
        <v>5</v>
      </c>
      <c r="W11" s="62">
        <v>12</v>
      </c>
    </row>
    <row r="12" spans="1:23" ht="27" customHeight="1">
      <c r="A12" s="78">
        <v>6</v>
      </c>
      <c r="B12" s="73">
        <v>820</v>
      </c>
      <c r="C12" s="76" t="s">
        <v>49</v>
      </c>
      <c r="D12" s="68">
        <v>2007</v>
      </c>
      <c r="E12" s="70">
        <v>376572</v>
      </c>
      <c r="F12" s="71" t="s">
        <v>50</v>
      </c>
      <c r="G12" s="48">
        <v>16.72</v>
      </c>
      <c r="H12" s="48">
        <v>1.47</v>
      </c>
      <c r="I12" s="48">
        <v>10.55</v>
      </c>
      <c r="J12" s="48">
        <v>28.63</v>
      </c>
      <c r="K12" s="48">
        <v>4.92</v>
      </c>
      <c r="L12" s="48">
        <v>29.47</v>
      </c>
      <c r="M12" s="49" t="s">
        <v>65</v>
      </c>
      <c r="N12" s="50">
        <f>IF(AND((N(G12)&gt;0),(N(G12)-$N$2)&lt;0),INT($N$1*POWER(($N$2-G12),$N$3)),0)</f>
        <v>628</v>
      </c>
      <c r="O12" s="50">
        <f>IF(AND((N(H12)&gt;0),($O$2-(N(H12)*100))&lt;0),INT($O$1*POWER(((100*H12)-$O$2),$O$3)),0)</f>
        <v>588</v>
      </c>
      <c r="P12" s="50">
        <f>IF(AND((N(I12)&gt;0),($P$2-N(I12))&lt;0),INT($P$1*POWER((I12-$P$2),$P$3)),0)</f>
        <v>566</v>
      </c>
      <c r="Q12" s="50">
        <f>IF(AND((N(J12)&gt;0),(N(J12)-$Q$2)&lt;0),INT($Q$1*POWER(($Q$2-J12),$Q$3)),0)</f>
        <v>582</v>
      </c>
      <c r="R12" s="50">
        <f>IF(AND((N(K12)&gt;0),($R$2-(N(K12)*100))&lt;0),INT($R$1*POWER(((100*K12)-$R$2),$R$3)),0)</f>
        <v>538</v>
      </c>
      <c r="S12" s="50">
        <f>IF(AND((N(L12)&gt;0),($S$2-N(L12))&lt;0),INT($S$1*POWER((L12-$S$2),$S$3)),0)</f>
        <v>467</v>
      </c>
      <c r="T12" s="51">
        <f>Points1000m(M12,$T$1,$T$2,$T$3)</f>
        <v>364</v>
      </c>
      <c r="U12" s="50">
        <f>IF(IF(N12&lt;&gt;0,N12,0)+IF(O12&lt;&gt;0,O12,0)+IF(P12&lt;&gt;0,P12,0)+IF(Q12&lt;&gt;0,Q12,0)+IF(R12&lt;&gt;0,R12,0)+IF(S12&lt;&gt;0,S12,0)+IF(T12&lt;&gt;0,T12,0)&lt;&gt;0,IF(N12&lt;&gt;0,N12,0)+IF(O12&lt;&gt;0,O12,0)+IF(P12&lt;&gt;0,P12,0)+IF(Q12&lt;&gt;0,Q12,0)+IF(R12&lt;&gt;0,R12,0)+IF(S12&lt;&gt;0,S12,0)+IF(T12&lt;&gt;0,T12,0),0)</f>
        <v>3733</v>
      </c>
      <c r="V12" s="52">
        <v>6</v>
      </c>
      <c r="W12" s="62">
        <v>11</v>
      </c>
    </row>
    <row r="13" spans="1:23" ht="27" customHeight="1">
      <c r="A13" s="78">
        <v>7</v>
      </c>
      <c r="B13" s="73">
        <v>819</v>
      </c>
      <c r="C13" s="74" t="s">
        <v>47</v>
      </c>
      <c r="D13" s="66">
        <v>2006</v>
      </c>
      <c r="E13" s="66">
        <v>362830</v>
      </c>
      <c r="F13" s="71" t="s">
        <v>48</v>
      </c>
      <c r="G13" s="48">
        <v>18.28</v>
      </c>
      <c r="H13" s="48">
        <v>1.59</v>
      </c>
      <c r="I13" s="48">
        <v>9.16</v>
      </c>
      <c r="J13" s="48">
        <v>28.83</v>
      </c>
      <c r="K13" s="48">
        <v>4.97</v>
      </c>
      <c r="L13" s="48">
        <v>30.71</v>
      </c>
      <c r="M13" s="49" t="s">
        <v>66</v>
      </c>
      <c r="N13" s="50">
        <f>IF(AND((N(G13)&gt;0),(N(G13)-$N$2)&lt;0),INT($N$1*POWER(($N$2-G13),$N$3)),0)</f>
        <v>460</v>
      </c>
      <c r="O13" s="50">
        <f>IF(AND((N(H13)&gt;0),($O$2-(N(H13)*100))&lt;0),INT($O$1*POWER(((100*H13)-$O$2),$O$3)),0)</f>
        <v>724</v>
      </c>
      <c r="P13" s="50">
        <f>IF(AND((N(I13)&gt;0),($P$2-N(I13))&lt;0),INT($P$1*POWER((I13-$P$2),$P$3)),0)</f>
        <v>475</v>
      </c>
      <c r="Q13" s="50">
        <f>IF(AND((N(J13)&gt;0),(N(J13)-$Q$2)&lt;0),INT($Q$1*POWER(($Q$2-J13),$Q$3)),0)</f>
        <v>567</v>
      </c>
      <c r="R13" s="50">
        <f>IF(AND((N(K13)&gt;0),($R$2-(N(K13)*100))&lt;0),INT($R$1*POWER(((100*K13)-$R$2),$R$3)),0)</f>
        <v>551</v>
      </c>
      <c r="S13" s="50">
        <f>IF(AND((N(L13)&gt;0),($S$2-N(L13))&lt;0),INT($S$1*POWER((L13-$S$2),$S$3)),0)</f>
        <v>490</v>
      </c>
      <c r="T13" s="51">
        <f>Points1000m(M13,$T$1,$T$2,$T$3)</f>
        <v>325</v>
      </c>
      <c r="U13" s="50">
        <f>IF(IF(N13&lt;&gt;0,N13,0)+IF(O13&lt;&gt;0,O13,0)+IF(P13&lt;&gt;0,P13,0)+IF(Q13&lt;&gt;0,Q13,0)+IF(R13&lt;&gt;0,R13,0)+IF(S13&lt;&gt;0,S13,0)+IF(T13&lt;&gt;0,T13,0)&lt;&gt;0,IF(N13&lt;&gt;0,N13,0)+IF(O13&lt;&gt;0,O13,0)+IF(P13&lt;&gt;0,P13,0)+IF(Q13&lt;&gt;0,Q13,0)+IF(R13&lt;&gt;0,R13,0)+IF(S13&lt;&gt;0,S13,0)+IF(T13&lt;&gt;0,T13,0),0)</f>
        <v>3592</v>
      </c>
      <c r="V13" s="52">
        <v>7</v>
      </c>
      <c r="W13" s="62">
        <v>6</v>
      </c>
    </row>
    <row r="14" spans="1:23" ht="27" customHeight="1">
      <c r="A14" s="78">
        <v>8</v>
      </c>
      <c r="B14" s="73">
        <v>813</v>
      </c>
      <c r="C14" s="75" t="s">
        <v>41</v>
      </c>
      <c r="D14" s="67">
        <v>2008</v>
      </c>
      <c r="E14" s="67">
        <v>380404</v>
      </c>
      <c r="F14" s="71" t="s">
        <v>42</v>
      </c>
      <c r="G14" s="48">
        <v>16.32</v>
      </c>
      <c r="H14" s="48">
        <v>1.47</v>
      </c>
      <c r="I14" s="48">
        <v>7.7</v>
      </c>
      <c r="J14" s="48">
        <v>28.75</v>
      </c>
      <c r="K14" s="48">
        <v>5.09</v>
      </c>
      <c r="L14" s="48">
        <v>20.04</v>
      </c>
      <c r="M14" s="49" t="s">
        <v>68</v>
      </c>
      <c r="N14" s="50">
        <f>IF(AND((N(G14)&gt;0),(N(G14)-$N$2)&lt;0),INT($N$1*POWER(($N$2-G14),$N$3)),0)</f>
        <v>676</v>
      </c>
      <c r="O14" s="50">
        <f>IF(AND((N(H14)&gt;0),($O$2-(N(H14)*100))&lt;0),INT($O$1*POWER(((100*H14)-$O$2),$O$3)),0)</f>
        <v>588</v>
      </c>
      <c r="P14" s="50">
        <f>IF(AND((N(I14)&gt;0),($P$2-N(I14))&lt;0),INT($P$1*POWER((I14-$P$2),$P$3)),0)</f>
        <v>380</v>
      </c>
      <c r="Q14" s="50">
        <f>IF(AND((N(J14)&gt;0),(N(J14)-$Q$2)&lt;0),INT($Q$1*POWER(($Q$2-J14),$Q$3)),0)</f>
        <v>573</v>
      </c>
      <c r="R14" s="50">
        <f>IF(AND((N(K14)&gt;0),($R$2-(N(K14)*100))&lt;0),INT($R$1*POWER(((100*K14)-$R$2),$R$3)),0)</f>
        <v>584</v>
      </c>
      <c r="S14" s="50">
        <f>IF(AND((N(L14)&gt;0),($S$2-N(L14))&lt;0),INT($S$1*POWER((L14-$S$2),$S$3)),0)</f>
        <v>290</v>
      </c>
      <c r="T14" s="51">
        <f>Points1000m(M14,$T$1,$T$2,$T$3)</f>
        <v>439</v>
      </c>
      <c r="U14" s="50">
        <f>IF(IF(N14&lt;&gt;0,N14,0)+IF(O14&lt;&gt;0,O14,0)+IF(P14&lt;&gt;0,P14,0)+IF(Q14&lt;&gt;0,Q14,0)+IF(R14&lt;&gt;0,R14,0)+IF(S14&lt;&gt;0,S14,0)+IF(T14&lt;&gt;0,T14,0)&lt;&gt;0,IF(N14&lt;&gt;0,N14,0)+IF(O14&lt;&gt;0,O14,0)+IF(P14&lt;&gt;0,P14,0)+IF(Q14&lt;&gt;0,Q14,0)+IF(R14&lt;&gt;0,R14,0)+IF(S14&lt;&gt;0,S14,0)+IF(T14&lt;&gt;0,T14,0),0)</f>
        <v>3530</v>
      </c>
      <c r="V14" s="52">
        <v>8</v>
      </c>
      <c r="W14" s="60">
        <v>5</v>
      </c>
    </row>
    <row r="15" spans="1:23" ht="27" customHeight="1">
      <c r="A15" s="78">
        <v>9</v>
      </c>
      <c r="B15" s="73">
        <v>832</v>
      </c>
      <c r="C15" s="77" t="s">
        <v>45</v>
      </c>
      <c r="D15" s="69">
        <v>2008</v>
      </c>
      <c r="E15" s="69">
        <v>390771</v>
      </c>
      <c r="F15" s="72" t="s">
        <v>46</v>
      </c>
      <c r="G15" s="53">
        <v>17.37</v>
      </c>
      <c r="H15" s="48">
        <v>1.38</v>
      </c>
      <c r="I15" s="48">
        <v>7.75</v>
      </c>
      <c r="J15" s="48">
        <v>28.87</v>
      </c>
      <c r="K15" s="48">
        <v>4.76</v>
      </c>
      <c r="L15" s="48">
        <v>20.85</v>
      </c>
      <c r="M15" s="49" t="s">
        <v>69</v>
      </c>
      <c r="N15" s="50">
        <f>IF(AND((N(G15)&gt;0),(N(G15)-$N$2)&lt;0),INT($N$1*POWER(($N$2-G15),$N$3)),0)</f>
        <v>555</v>
      </c>
      <c r="O15" s="50">
        <f>IF(AND((N(H15)&gt;0),($O$2-(N(H15)*100))&lt;0),INT($O$1*POWER(((100*H15)-$O$2),$O$3)),0)</f>
        <v>491</v>
      </c>
      <c r="P15" s="50">
        <f>IF(AND((N(I15)&gt;0),($P$2-N(I15))&lt;0),INT($P$1*POWER((I15-$P$2),$P$3)),0)</f>
        <v>383</v>
      </c>
      <c r="Q15" s="50">
        <f>IF(AND((N(J15)&gt;0),(N(J15)-$Q$2)&lt;0),INT($Q$1*POWER(($Q$2-J15),$Q$3)),0)</f>
        <v>564</v>
      </c>
      <c r="R15" s="50">
        <f>IF(AND((N(K15)&gt;0),($R$2-(N(K15)*100))&lt;0),INT($R$1*POWER(((100*K15)-$R$2),$R$3)),0)</f>
        <v>495</v>
      </c>
      <c r="S15" s="50">
        <f>IF(AND((N(L15)&gt;0),($S$2-N(L15))&lt;0),INT($S$1*POWER((L15-$S$2),$S$3)),0)</f>
        <v>305</v>
      </c>
      <c r="T15" s="51">
        <f>Points1000m(M15,$T$1,$T$2,$T$3)</f>
        <v>442</v>
      </c>
      <c r="U15" s="50">
        <f>IF(IF(N15&lt;&gt;0,N15,0)+IF(O15&lt;&gt;0,O15,0)+IF(P15&lt;&gt;0,P15,0)+IF(Q15&lt;&gt;0,Q15,0)+IF(R15&lt;&gt;0,R15,0)+IF(S15&lt;&gt;0,S15,0)+IF(T15&lt;&gt;0,T15,0)&lt;&gt;0,IF(N15&lt;&gt;0,N15,0)+IF(O15&lt;&gt;0,O15,0)+IF(P15&lt;&gt;0,P15,0)+IF(Q15&lt;&gt;0,Q15,0)+IF(R15&lt;&gt;0,R15,0)+IF(S15&lt;&gt;0,S15,0)+IF(T15&lt;&gt;0,T15,0),0)</f>
        <v>3235</v>
      </c>
      <c r="V15" s="52">
        <v>9</v>
      </c>
      <c r="W15" s="62">
        <v>4</v>
      </c>
    </row>
    <row r="16" spans="1:23" s="63" customFormat="1" ht="27" customHeight="1">
      <c r="A16" s="78">
        <v>10</v>
      </c>
      <c r="B16" s="73">
        <v>815</v>
      </c>
      <c r="C16" s="74" t="s">
        <v>31</v>
      </c>
      <c r="D16" s="66">
        <v>2006</v>
      </c>
      <c r="E16" s="66">
        <v>363331</v>
      </c>
      <c r="F16" s="71" t="s">
        <v>32</v>
      </c>
      <c r="G16" s="53">
        <v>18.05</v>
      </c>
      <c r="H16" s="48">
        <v>1.44</v>
      </c>
      <c r="I16" s="48">
        <v>9.13</v>
      </c>
      <c r="J16" s="48">
        <v>30.4</v>
      </c>
      <c r="K16" s="48">
        <v>4.57</v>
      </c>
      <c r="L16" s="48">
        <v>22.82</v>
      </c>
      <c r="M16" s="49" t="s">
        <v>70</v>
      </c>
      <c r="N16" s="50">
        <f>IF(AND((N(G16)&gt;0),(N(G16)-$N$2)&lt;0),INT($N$1*POWER(($N$2-G16),$N$3)),0)</f>
        <v>483</v>
      </c>
      <c r="O16" s="50">
        <f>IF(AND((N(H16)&gt;0),($O$2-(N(H16)*100))&lt;0),INT($O$1*POWER(((100*H16)-$O$2),$O$3)),0)</f>
        <v>555</v>
      </c>
      <c r="P16" s="50">
        <f>IF(AND((N(I16)&gt;0),($P$2-N(I16))&lt;0),INT($P$1*POWER((I16-$P$2),$P$3)),0)</f>
        <v>473</v>
      </c>
      <c r="Q16" s="50">
        <f>IF(AND((N(J16)&gt;0),(N(J16)-$Q$2)&lt;0),INT($Q$1*POWER(($Q$2-J16),$Q$3)),0)</f>
        <v>455</v>
      </c>
      <c r="R16" s="50">
        <f>IF(AND((N(K16)&gt;0),($R$2-(N(K16)*100))&lt;0),INT($R$1*POWER(((100*K16)-$R$2),$R$3)),0)</f>
        <v>446</v>
      </c>
      <c r="S16" s="50">
        <f>IF(AND((N(L16)&gt;0),($S$2-N(L16))&lt;0),INT($S$1*POWER((L16-$S$2),$S$3)),0)</f>
        <v>341</v>
      </c>
      <c r="T16" s="51">
        <f>Points1000m(M16,$T$1,$T$2,$T$3)</f>
        <v>447</v>
      </c>
      <c r="U16" s="50">
        <f>IF(IF(N16&lt;&gt;0,N16,0)+IF(O16&lt;&gt;0,O16,0)+IF(P16&lt;&gt;0,P16,0)+IF(Q16&lt;&gt;0,Q16,0)+IF(R16&lt;&gt;0,R16,0)+IF(S16&lt;&gt;0,S16,0)+IF(T16&lt;&gt;0,T16,0)&lt;&gt;0,IF(N16&lt;&gt;0,N16,0)+IF(O16&lt;&gt;0,O16,0)+IF(P16&lt;&gt;0,P16,0)+IF(Q16&lt;&gt;0,Q16,0)+IF(R16&lt;&gt;0,R16,0)+IF(S16&lt;&gt;0,S16,0)+IF(T16&lt;&gt;0,T16,0),0)</f>
        <v>3200</v>
      </c>
      <c r="V16" s="52">
        <v>10</v>
      </c>
      <c r="W16" s="60">
        <v>3</v>
      </c>
    </row>
    <row r="17" spans="1:23" s="63" customFormat="1" ht="27" customHeight="1">
      <c r="A17" s="78">
        <v>11</v>
      </c>
      <c r="B17" s="73">
        <v>818</v>
      </c>
      <c r="C17" s="74" t="s">
        <v>36</v>
      </c>
      <c r="D17" s="66">
        <v>2007</v>
      </c>
      <c r="E17" s="66">
        <v>360842</v>
      </c>
      <c r="F17" s="71" t="s">
        <v>29</v>
      </c>
      <c r="G17" s="53">
        <v>17.84</v>
      </c>
      <c r="H17" s="48">
        <v>1.35</v>
      </c>
      <c r="I17" s="48">
        <v>8.96</v>
      </c>
      <c r="J17" s="48">
        <v>30.24</v>
      </c>
      <c r="K17" s="48">
        <v>4.32</v>
      </c>
      <c r="L17" s="48">
        <v>22.16</v>
      </c>
      <c r="M17" s="49" t="s">
        <v>71</v>
      </c>
      <c r="N17" s="50">
        <f>IF(AND((N(G17)&gt;0),(N(G17)-$N$2)&lt;0),INT($N$1*POWER(($N$2-G17),$N$3)),0)</f>
        <v>505</v>
      </c>
      <c r="O17" s="50">
        <f>IF(AND((N(H17)&gt;0),($O$2-(N(H17)*100))&lt;0),INT($O$1*POWER(((100*H17)-$O$2),$O$3)),0)</f>
        <v>460</v>
      </c>
      <c r="P17" s="50">
        <f>IF(AND((N(I17)&gt;0),($P$2-N(I17))&lt;0),INT($P$1*POWER((I17-$P$2),$P$3)),0)</f>
        <v>462</v>
      </c>
      <c r="Q17" s="50">
        <f>IF(AND((N(J17)&gt;0),(N(J17)-$Q$2)&lt;0),INT($Q$1*POWER(($Q$2-J17),$Q$3)),0)</f>
        <v>465</v>
      </c>
      <c r="R17" s="50">
        <f>IF(AND((N(K17)&gt;0),($R$2-(N(K17)*100))&lt;0),INT($R$1*POWER(((100*K17)-$R$2),$R$3)),0)</f>
        <v>384</v>
      </c>
      <c r="S17" s="50">
        <f>IF(AND((N(L17)&gt;0),($S$2-N(L17))&lt;0),INT($S$1*POWER((L17-$S$2),$S$3)),0)</f>
        <v>329</v>
      </c>
      <c r="T17" s="51">
        <f>Points1000m(M17,$T$1,$T$2,$T$3)</f>
        <v>442</v>
      </c>
      <c r="U17" s="50">
        <f>IF(IF(N17&lt;&gt;0,N17,0)+IF(O17&lt;&gt;0,O17,0)+IF(P17&lt;&gt;0,P17,0)+IF(Q17&lt;&gt;0,Q17,0)+IF(R17&lt;&gt;0,R17,0)+IF(S17&lt;&gt;0,S17,0)+IF(T17&lt;&gt;0,T17,0)&lt;&gt;0,IF(N17&lt;&gt;0,N17,0)+IF(O17&lt;&gt;0,O17,0)+IF(P17&lt;&gt;0,P17,0)+IF(Q17&lt;&gt;0,Q17,0)+IF(R17&lt;&gt;0,R17,0)+IF(S17&lt;&gt;0,S17,0)+IF(T17&lt;&gt;0,T17,0),0)</f>
        <v>3047</v>
      </c>
      <c r="V17" s="52">
        <v>11</v>
      </c>
      <c r="W17" s="62">
        <v>2</v>
      </c>
    </row>
    <row r="18" spans="1:23" s="63" customFormat="1" ht="27" customHeight="1">
      <c r="A18" s="78">
        <v>12</v>
      </c>
      <c r="B18" s="73">
        <v>823</v>
      </c>
      <c r="C18" s="74" t="s">
        <v>39</v>
      </c>
      <c r="D18" s="66">
        <v>2007</v>
      </c>
      <c r="E18" s="66">
        <v>376732</v>
      </c>
      <c r="F18" s="71" t="s">
        <v>40</v>
      </c>
      <c r="G18" s="53">
        <v>17.14</v>
      </c>
      <c r="H18" s="48">
        <v>1.29</v>
      </c>
      <c r="I18" s="48">
        <v>7.98</v>
      </c>
      <c r="J18" s="48">
        <v>29.52</v>
      </c>
      <c r="K18" s="48">
        <v>4.53</v>
      </c>
      <c r="L18" s="48">
        <v>17.89</v>
      </c>
      <c r="M18" s="49" t="s">
        <v>72</v>
      </c>
      <c r="N18" s="50">
        <f>IF(AND((N(G18)&gt;0),(N(G18)-$N$2)&lt;0),INT($N$1*POWER(($N$2-G18),$N$3)),0)</f>
        <v>581</v>
      </c>
      <c r="O18" s="50">
        <f>IF(AND((N(H18)&gt;0),($O$2-(N(H18)*100))&lt;0),INT($O$1*POWER(((100*H18)-$O$2),$O$3)),0)</f>
        <v>399</v>
      </c>
      <c r="P18" s="50">
        <f>IF(AND((N(I18)&gt;0),($P$2-N(I18))&lt;0),INT($P$1*POWER((I18-$P$2),$P$3)),0)</f>
        <v>398</v>
      </c>
      <c r="Q18" s="50">
        <f>IF(AND((N(J18)&gt;0),(N(J18)-$Q$2)&lt;0),INT($Q$1*POWER(($Q$2-J18),$Q$3)),0)</f>
        <v>516</v>
      </c>
      <c r="R18" s="50">
        <f>IF(AND((N(K18)&gt;0),($R$2-(N(K18)*100))&lt;0),INT($R$1*POWER(((100*K18)-$R$2),$R$3)),0)</f>
        <v>436</v>
      </c>
      <c r="S18" s="50">
        <f>IF(AND((N(L18)&gt;0),($S$2-N(L18))&lt;0),INT($S$1*POWER((L18-$S$2),$S$3)),0)</f>
        <v>250</v>
      </c>
      <c r="T18" s="51">
        <f>Points1000m(M18,$T$1,$T$2,$T$3)</f>
        <v>372</v>
      </c>
      <c r="U18" s="50">
        <f>IF(IF(N18&lt;&gt;0,N18,0)+IF(O18&lt;&gt;0,O18,0)+IF(P18&lt;&gt;0,P18,0)+IF(Q18&lt;&gt;0,Q18,0)+IF(R18&lt;&gt;0,R18,0)+IF(S18&lt;&gt;0,S18,0)+IF(T18&lt;&gt;0,T18,0)&lt;&gt;0,IF(N18&lt;&gt;0,N18,0)+IF(O18&lt;&gt;0,O18,0)+IF(P18&lt;&gt;0,P18,0)+IF(Q18&lt;&gt;0,Q18,0)+IF(R18&lt;&gt;0,R18,0)+IF(S18&lt;&gt;0,S18,0)+IF(T18&lt;&gt;0,T18,0),0)</f>
        <v>2952</v>
      </c>
      <c r="V18" s="52">
        <v>12</v>
      </c>
      <c r="W18" s="62">
        <v>1</v>
      </c>
    </row>
    <row r="19" spans="1:23" s="63" customFormat="1" ht="27" customHeight="1">
      <c r="A19" s="78">
        <v>13</v>
      </c>
      <c r="B19" s="73">
        <v>826</v>
      </c>
      <c r="C19" s="74" t="s">
        <v>34</v>
      </c>
      <c r="D19" s="66">
        <v>2008</v>
      </c>
      <c r="E19" s="66">
        <v>374969</v>
      </c>
      <c r="F19" s="71" t="s">
        <v>29</v>
      </c>
      <c r="G19" s="53">
        <v>17.84</v>
      </c>
      <c r="H19" s="48">
        <v>1.29</v>
      </c>
      <c r="I19" s="48">
        <v>8.26</v>
      </c>
      <c r="J19" s="48">
        <v>31.1</v>
      </c>
      <c r="K19" s="48">
        <v>4.44</v>
      </c>
      <c r="L19" s="48">
        <v>21.48</v>
      </c>
      <c r="M19" s="49" t="s">
        <v>73</v>
      </c>
      <c r="N19" s="50">
        <f>IF(AND((N(G19)&gt;0),(N(G19)-$N$2)&lt;0),INT($N$1*POWER(($N$2-G19),$N$3)),0)</f>
        <v>505</v>
      </c>
      <c r="O19" s="50">
        <f>IF(AND((N(H19)&gt;0),($O$2-(N(H19)*100))&lt;0),INT($O$1*POWER(((100*H19)-$O$2),$O$3)),0)</f>
        <v>399</v>
      </c>
      <c r="P19" s="50">
        <f>IF(AND((N(I19)&gt;0),($P$2-N(I19))&lt;0),INT($P$1*POWER((I19-$P$2),$P$3)),0)</f>
        <v>416</v>
      </c>
      <c r="Q19" s="50">
        <f>IF(AND((N(J19)&gt;0),(N(J19)-$Q$2)&lt;0),INT($Q$1*POWER(($Q$2-J19),$Q$3)),0)</f>
        <v>408</v>
      </c>
      <c r="R19" s="50">
        <f>IF(AND((N(K19)&gt;0),($R$2-(N(K19)*100))&lt;0),INT($R$1*POWER(((100*K19)-$R$2),$R$3)),0)</f>
        <v>413</v>
      </c>
      <c r="S19" s="50">
        <f>IF(AND((N(L19)&gt;0),($S$2-N(L19))&lt;0),INT($S$1*POWER((L19-$S$2),$S$3)),0)</f>
        <v>316</v>
      </c>
      <c r="T19" s="51">
        <f>Points1000m(M19,$T$1,$T$2,$T$3)</f>
        <v>376</v>
      </c>
      <c r="U19" s="50">
        <f>IF(IF(N19&lt;&gt;0,N19,0)+IF(O19&lt;&gt;0,O19,0)+IF(P19&lt;&gt;0,P19,0)+IF(Q19&lt;&gt;0,Q19,0)+IF(R19&lt;&gt;0,R19,0)+IF(S19&lt;&gt;0,S19,0)+IF(T19&lt;&gt;0,T19,0)&lt;&gt;0,IF(N19&lt;&gt;0,N19,0)+IF(O19&lt;&gt;0,O19,0)+IF(P19&lt;&gt;0,P19,0)+IF(Q19&lt;&gt;0,Q19,0)+IF(R19&lt;&gt;0,R19,0)+IF(S19&lt;&gt;0,S19,0)+IF(T19&lt;&gt;0,T19,0),0)</f>
        <v>2833</v>
      </c>
      <c r="V19" s="52">
        <v>13</v>
      </c>
      <c r="W19" s="62"/>
    </row>
    <row r="20" spans="1:23" s="63" customFormat="1" ht="27" customHeight="1">
      <c r="A20" s="78">
        <v>14</v>
      </c>
      <c r="B20" s="73">
        <v>822</v>
      </c>
      <c r="C20" s="74" t="s">
        <v>53</v>
      </c>
      <c r="D20" s="66">
        <v>2007</v>
      </c>
      <c r="E20" s="66">
        <v>367864</v>
      </c>
      <c r="F20" s="71" t="s">
        <v>54</v>
      </c>
      <c r="G20" s="53">
        <v>20.05</v>
      </c>
      <c r="H20" s="48">
        <v>1.29</v>
      </c>
      <c r="I20" s="48">
        <v>9.42</v>
      </c>
      <c r="J20" s="48">
        <v>31.6</v>
      </c>
      <c r="K20" s="48">
        <v>3.99</v>
      </c>
      <c r="L20" s="48">
        <v>19.21</v>
      </c>
      <c r="M20" s="49" t="s">
        <v>75</v>
      </c>
      <c r="N20" s="50">
        <f>IF(AND((N(G20)&gt;0),(N(G20)-$N$2)&lt;0),INT($N$1*POWER(($N$2-G20),$N$3)),0)</f>
        <v>298</v>
      </c>
      <c r="O20" s="50">
        <f>IF(AND((N(H20)&gt;0),($O$2-(N(H20)*100))&lt;0),INT($O$1*POWER(((100*H20)-$O$2),$O$3)),0)</f>
        <v>399</v>
      </c>
      <c r="P20" s="50">
        <f>IF(AND((N(I20)&gt;0),($P$2-N(I20))&lt;0),INT($P$1*POWER((I20-$P$2),$P$3)),0)</f>
        <v>492</v>
      </c>
      <c r="Q20" s="50">
        <f>IF(AND((N(J20)&gt;0),(N(J20)-$Q$2)&lt;0),INT($Q$1*POWER(($Q$2-J20),$Q$3)),0)</f>
        <v>376</v>
      </c>
      <c r="R20" s="50">
        <f>IF(AND((N(K20)&gt;0),($R$2-(N(K20)*100))&lt;0),INT($R$1*POWER(((100*K20)-$R$2),$R$3)),0)</f>
        <v>306</v>
      </c>
      <c r="S20" s="50">
        <f>IF(AND((N(L20)&gt;0),($S$2-N(L20))&lt;0),INT($S$1*POWER((L20-$S$2),$S$3)),0)</f>
        <v>274</v>
      </c>
      <c r="T20" s="51">
        <f>Points1000m(M20,$T$1,$T$2,$T$3)</f>
        <v>441</v>
      </c>
      <c r="U20" s="50">
        <f>IF(IF(N20&lt;&gt;0,N20,0)+IF(O20&lt;&gt;0,O20,0)+IF(P20&lt;&gt;0,P20,0)+IF(Q20&lt;&gt;0,Q20,0)+IF(R20&lt;&gt;0,R20,0)+IF(S20&lt;&gt;0,S20,0)+IF(T20&lt;&gt;0,T20,0)&lt;&gt;0,IF(N20&lt;&gt;0,N20,0)+IF(O20&lt;&gt;0,O20,0)+IF(P20&lt;&gt;0,P20,0)+IF(Q20&lt;&gt;0,Q20,0)+IF(R20&lt;&gt;0,R20,0)+IF(S20&lt;&gt;0,S20,0)+IF(T20&lt;&gt;0,T20,0),0)</f>
        <v>2586</v>
      </c>
      <c r="V20" s="52">
        <v>14</v>
      </c>
      <c r="W20" s="62"/>
    </row>
    <row r="21" spans="1:23" ht="27" customHeight="1">
      <c r="A21" s="78">
        <v>15</v>
      </c>
      <c r="B21" s="73">
        <v>821</v>
      </c>
      <c r="C21" s="74" t="s">
        <v>52</v>
      </c>
      <c r="D21" s="66">
        <v>2007</v>
      </c>
      <c r="E21" s="66">
        <v>385230</v>
      </c>
      <c r="F21" s="71" t="s">
        <v>30</v>
      </c>
      <c r="G21" s="53">
        <v>18.32</v>
      </c>
      <c r="H21" s="48">
        <v>0</v>
      </c>
      <c r="I21" s="48">
        <v>6.63</v>
      </c>
      <c r="J21" s="48">
        <v>29.42</v>
      </c>
      <c r="K21" s="48">
        <v>4.8</v>
      </c>
      <c r="L21" s="48">
        <v>17.47</v>
      </c>
      <c r="M21" s="49" t="s">
        <v>76</v>
      </c>
      <c r="N21" s="50">
        <f>IF(AND((N(G21)&gt;0),(N(G21)-$N$2)&lt;0),INT($N$1*POWER(($N$2-G21),$N$3)),0)</f>
        <v>456</v>
      </c>
      <c r="O21" s="50">
        <f>IF(AND((N(H21)&gt;0),($O$2-(N(H21)*100))&lt;0),INT($O$1*POWER(((100*H21)-$O$2),$O$3)),0)</f>
        <v>0</v>
      </c>
      <c r="P21" s="50">
        <f>IF(AND((N(I21)&gt;0),($P$2-N(I21))&lt;0),INT($P$1*POWER((I21-$P$2),$P$3)),0)</f>
        <v>311</v>
      </c>
      <c r="Q21" s="50">
        <f>IF(AND((N(J21)&gt;0),(N(J21)-$Q$2)&lt;0),INT($Q$1*POWER(($Q$2-J21),$Q$3)),0)</f>
        <v>523</v>
      </c>
      <c r="R21" s="50">
        <f>IF(AND((N(K21)&gt;0),($R$2-(N(K21)*100))&lt;0),INT($R$1*POWER(((100*K21)-$R$2),$R$3)),0)</f>
        <v>506</v>
      </c>
      <c r="S21" s="50">
        <f>IF(AND((N(L21)&gt;0),($S$2-N(L21))&lt;0),INT($S$1*POWER((L21-$S$2),$S$3)),0)</f>
        <v>242</v>
      </c>
      <c r="T21" s="51">
        <f>Points1000m(M21,$T$1,$T$2,$T$3)</f>
        <v>430</v>
      </c>
      <c r="U21" s="50">
        <f>IF(IF(N21&lt;&gt;0,N21,0)+IF(O21&lt;&gt;0,O21,0)+IF(P21&lt;&gt;0,P21,0)+IF(Q21&lt;&gt;0,Q21,0)+IF(R21&lt;&gt;0,R21,0)+IF(S21&lt;&gt;0,S21,0)+IF(T21&lt;&gt;0,T21,0)&lt;&gt;0,IF(N21&lt;&gt;0,N21,0)+IF(O21&lt;&gt;0,O21,0)+IF(P21&lt;&gt;0,P21,0)+IF(Q21&lt;&gt;0,Q21,0)+IF(R21&lt;&gt;0,R21,0)+IF(S21&lt;&gt;0,S21,0)+IF(T21&lt;&gt;0,T21,0),0)</f>
        <v>2468</v>
      </c>
      <c r="V21" s="52">
        <v>15</v>
      </c>
      <c r="W21" s="62"/>
    </row>
    <row r="22" spans="1:23" ht="27" customHeight="1">
      <c r="A22" s="78">
        <v>16</v>
      </c>
      <c r="B22" s="73">
        <v>814</v>
      </c>
      <c r="C22" s="74" t="s">
        <v>33</v>
      </c>
      <c r="D22" s="66">
        <v>2007</v>
      </c>
      <c r="E22" s="66">
        <v>365448</v>
      </c>
      <c r="F22" s="71" t="s">
        <v>56</v>
      </c>
      <c r="G22" s="53">
        <v>19.55</v>
      </c>
      <c r="H22" s="48">
        <v>1.44</v>
      </c>
      <c r="I22" s="48">
        <v>8.63</v>
      </c>
      <c r="J22" s="48">
        <v>33.07</v>
      </c>
      <c r="K22" s="48">
        <v>3.91</v>
      </c>
      <c r="L22" s="48">
        <v>17.14</v>
      </c>
      <c r="M22" s="49" t="s">
        <v>74</v>
      </c>
      <c r="N22" s="50">
        <f>IF(AND((N(G22)&gt;0),(N(G22)-$N$2)&lt;0),INT($N$1*POWER(($N$2-G22),$N$3)),0)</f>
        <v>341</v>
      </c>
      <c r="O22" s="50">
        <f>IF(AND((N(H22)&gt;0),($O$2-(N(H22)*100))&lt;0),INT($O$1*POWER(((100*H22)-$O$2),$O$3)),0)</f>
        <v>555</v>
      </c>
      <c r="P22" s="50">
        <f>IF(AND((N(I22)&gt;0),($P$2-N(I22))&lt;0),INT($P$1*POWER((I22-$P$2),$P$3)),0)</f>
        <v>440</v>
      </c>
      <c r="Q22" s="50">
        <f>IF(AND((N(J22)&gt;0),(N(J22)-$Q$2)&lt;0),INT($Q$1*POWER(($Q$2-J22),$Q$3)),0)</f>
        <v>289</v>
      </c>
      <c r="R22" s="50">
        <f>IF(AND((N(K22)&gt;0),($R$2-(N(K22)*100))&lt;0),INT($R$1*POWER(((100*K22)-$R$2),$R$3)),0)</f>
        <v>287</v>
      </c>
      <c r="S22" s="50">
        <f>IF(AND((N(L22)&gt;0),($S$2-N(L22))&lt;0),INT($S$1*POWER((L22-$S$2),$S$3)),0)</f>
        <v>236</v>
      </c>
      <c r="T22" s="51">
        <f>Points1000m(M22,$T$1,$T$2,$T$3)</f>
        <v>91</v>
      </c>
      <c r="U22" s="50">
        <f>IF(IF(N22&lt;&gt;0,N22,0)+IF(O22&lt;&gt;0,O22,0)+IF(P22&lt;&gt;0,P22,0)+IF(Q22&lt;&gt;0,Q22,0)+IF(R22&lt;&gt;0,R22,0)+IF(S22&lt;&gt;0,S22,0)+IF(T22&lt;&gt;0,T22,0)&lt;&gt;0,IF(N22&lt;&gt;0,N22,0)+IF(O22&lt;&gt;0,O22,0)+IF(P22&lt;&gt;0,P22,0)+IF(Q22&lt;&gt;0,Q22,0)+IF(R22&lt;&gt;0,R22,0)+IF(S22&lt;&gt;0,S22,0)+IF(T22&lt;&gt;0,T22,0),0)</f>
        <v>2239</v>
      </c>
      <c r="V22" s="52">
        <v>16</v>
      </c>
      <c r="W22" s="62"/>
    </row>
    <row r="23" spans="3:23" ht="12">
      <c r="C23" s="79" t="s">
        <v>60</v>
      </c>
      <c r="D23"/>
      <c r="I23" s="79" t="s">
        <v>59</v>
      </c>
      <c r="S23" s="64"/>
      <c r="W23"/>
    </row>
    <row r="24" spans="4:23" ht="12">
      <c r="D24"/>
      <c r="S24" s="64"/>
      <c r="W24"/>
    </row>
    <row r="25" spans="4:23" ht="12">
      <c r="D25"/>
      <c r="S25" s="64"/>
      <c r="W25"/>
    </row>
    <row r="26" spans="4:23" ht="12">
      <c r="D26"/>
      <c r="S26" s="64"/>
      <c r="W26"/>
    </row>
    <row r="27" spans="4:23" ht="12">
      <c r="D27"/>
      <c r="S27" s="64"/>
      <c r="W27"/>
    </row>
    <row r="28" spans="4:23" ht="12">
      <c r="D28"/>
      <c r="S28" s="64"/>
      <c r="W28"/>
    </row>
    <row r="29" spans="4:23" ht="12">
      <c r="D29"/>
      <c r="S29" s="64"/>
      <c r="W29"/>
    </row>
    <row r="30" spans="4:23" ht="12">
      <c r="D30"/>
      <c r="S30" s="64"/>
      <c r="W30"/>
    </row>
    <row r="31" spans="4:23" ht="12">
      <c r="D31"/>
      <c r="S31" s="64"/>
      <c r="W31"/>
    </row>
    <row r="32" spans="4:23" ht="12">
      <c r="D32"/>
      <c r="S32" s="64"/>
      <c r="W32"/>
    </row>
    <row r="33" spans="4:23" ht="12">
      <c r="D33"/>
      <c r="S33" s="64"/>
      <c r="W33"/>
    </row>
    <row r="34" spans="4:23" ht="12">
      <c r="D34"/>
      <c r="S34" s="64"/>
      <c r="W34"/>
    </row>
    <row r="35" spans="4:23" ht="12">
      <c r="D35"/>
      <c r="S35" s="64"/>
      <c r="W35"/>
    </row>
    <row r="36" spans="4:23" ht="12">
      <c r="D36"/>
      <c r="S36" s="64"/>
      <c r="W36"/>
    </row>
  </sheetData>
  <sheetProtection/>
  <autoFilter ref="B6:W15">
    <sortState ref="B7:W36">
      <sortCondition descending="1" sortBy="value" ref="U7:U36"/>
    </sortState>
  </autoFilter>
  <mergeCells count="1">
    <mergeCell ref="A4:W4"/>
  </mergeCells>
  <printOptions/>
  <pageMargins left="0.2362204724409449" right="0.15748031496062992" top="0.1968503937007874" bottom="0.35433070866141736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49"/>
  <sheetViews>
    <sheetView zoomScalePageLayoutView="0" workbookViewId="0" topLeftCell="A1">
      <selection activeCell="I11" sqref="I11"/>
    </sheetView>
  </sheetViews>
  <sheetFormatPr defaultColWidth="6.7109375" defaultRowHeight="12.75"/>
  <cols>
    <col min="1" max="1" width="5.140625" style="1" customWidth="1"/>
    <col min="2" max="2" width="22.421875" style="1" customWidth="1"/>
    <col min="3" max="3" width="6.140625" style="1" customWidth="1"/>
    <col min="4" max="4" width="5.140625" style="1" customWidth="1"/>
    <col min="5" max="6" width="7.00390625" style="1" customWidth="1"/>
    <col min="7" max="7" width="8.00390625" style="1" customWidth="1"/>
    <col min="8" max="8" width="5.00390625" style="1" customWidth="1"/>
    <col min="9" max="9" width="6.7109375" style="1" customWidth="1"/>
    <col min="10" max="10" width="5.140625" style="1" customWidth="1"/>
    <col min="11" max="12" width="7.28125" style="1" customWidth="1"/>
    <col min="13" max="13" width="7.421875" style="1" customWidth="1"/>
    <col min="14" max="16384" width="6.7109375" style="1" customWidth="1"/>
  </cols>
  <sheetData>
    <row r="1" spans="1:13" ht="24" customHeight="1">
      <c r="A1" s="14"/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ht="24" customHeight="1">
      <c r="A2" s="10"/>
      <c r="B2" s="30" t="s">
        <v>2</v>
      </c>
      <c r="C2" s="16"/>
      <c r="D2" s="16"/>
      <c r="E2" s="16"/>
      <c r="F2" s="23"/>
      <c r="I2" s="24"/>
      <c r="J2" s="24"/>
      <c r="M2" s="25"/>
      <c r="N2" s="26"/>
    </row>
    <row r="3" spans="1:14" ht="24" customHeight="1">
      <c r="A3" s="10"/>
      <c r="B3" s="28" t="s">
        <v>13</v>
      </c>
      <c r="C3" s="18"/>
      <c r="D3" s="18"/>
      <c r="E3" s="15"/>
      <c r="F3" s="18"/>
      <c r="G3" s="29" t="s">
        <v>3</v>
      </c>
      <c r="I3" s="15"/>
      <c r="J3" s="15"/>
      <c r="K3" s="18"/>
      <c r="L3" s="29" t="s">
        <v>4</v>
      </c>
      <c r="M3" s="17"/>
      <c r="N3" s="26"/>
    </row>
    <row r="4" spans="1:13" ht="12">
      <c r="A4" s="19"/>
      <c r="B4" s="20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4" s="2" customFormat="1" ht="12.75">
      <c r="A5" s="32" t="s">
        <v>1</v>
      </c>
      <c r="B5" s="33" t="s">
        <v>0</v>
      </c>
      <c r="C5" s="32" t="s">
        <v>5</v>
      </c>
      <c r="D5" s="32"/>
      <c r="E5" s="32" t="s">
        <v>9</v>
      </c>
      <c r="F5" s="32" t="s">
        <v>10</v>
      </c>
      <c r="G5" s="32" t="s">
        <v>6</v>
      </c>
      <c r="H5" s="32"/>
      <c r="I5" s="32" t="s">
        <v>11</v>
      </c>
      <c r="J5" s="32"/>
      <c r="K5" s="32" t="s">
        <v>7</v>
      </c>
      <c r="L5" s="34" t="s">
        <v>8</v>
      </c>
      <c r="M5" s="32" t="s">
        <v>12</v>
      </c>
      <c r="N5" s="8"/>
    </row>
    <row r="6" spans="1:14" ht="12.75">
      <c r="A6" s="83">
        <v>1</v>
      </c>
      <c r="B6" s="7" t="e">
        <f>IF('Κ18 ΓΥΝΑΙΚΕΣ'!#REF!="","",'Κ18 ΓΥΝΑΙΚΕΣ'!#REF!)</f>
        <v>#REF!</v>
      </c>
      <c r="C6" s="5" t="e">
        <f>IF('Κ18 ΓΥΝΑΙΚΕΣ'!#REF!="","",'Κ18 ΓΥΝΑΙΚΕΣ'!#REF!)</f>
        <v>#REF!</v>
      </c>
      <c r="D6" s="5" t="e">
        <f>IF('Κ18 ΓΥΝΑΙΚΕΣ'!#REF!="","",'Κ18 ΓΥΝΑΙΚΕΣ'!#REF!)</f>
        <v>#REF!</v>
      </c>
      <c r="E6" s="5" t="e">
        <f>IF('Κ18 ΓΥΝΑΙΚΕΣ'!#REF!="","",'Κ18 ΓΥΝΑΙΚΕΣ'!#REF!)</f>
        <v>#REF!</v>
      </c>
      <c r="F6" s="5" t="e">
        <f>IF('Κ18 ΓΥΝΑΙΚΕΣ'!#REF!="","",'Κ18 ΓΥΝΑΙΚΕΣ'!#REF!)</f>
        <v>#REF!</v>
      </c>
      <c r="G6" s="5" t="e">
        <f>IF('Κ18 ΓΥΝΑΙΚΕΣ'!#REF!="","",'Κ18 ΓΥΝΑΙΚΕΣ'!#REF!)</f>
        <v>#REF!</v>
      </c>
      <c r="H6" s="5" t="e">
        <f>IF('Κ18 ΓΥΝΑΙΚΕΣ'!#REF!="","",'Κ18 ΓΥΝΑΙΚΕΣ'!#REF!)</f>
        <v>#REF!</v>
      </c>
      <c r="I6" s="5" t="e">
        <f>IF('Κ18 ΓΥΝΑΙΚΕΣ'!#REF!="","",'Κ18 ΓΥΝΑΙΚΕΣ'!#REF!)</f>
        <v>#REF!</v>
      </c>
      <c r="J6" s="5" t="e">
        <f>IF('Κ18 ΓΥΝΑΙΚΕΣ'!#REF!="","",'Κ18 ΓΥΝΑΙΚΕΣ'!#REF!)</f>
        <v>#REF!</v>
      </c>
      <c r="K6" s="5" t="e">
        <f>IF('Κ18 ΓΥΝΑΙΚΕΣ'!#REF!="","",'Κ18 ΓΥΝΑΙΚΕΣ'!#REF!)</f>
        <v>#REF!</v>
      </c>
      <c r="L6" s="5" t="e">
        <f>IF('Κ18 ΓΥΝΑΙΚΕΣ'!#REF!="","",'Κ18 ΓΥΝΑΙΚΕΣ'!#REF!)</f>
        <v>#REF!</v>
      </c>
      <c r="M6" s="13"/>
      <c r="N6" s="4"/>
    </row>
    <row r="7" spans="1:16" ht="12.75">
      <c r="A7" s="84"/>
      <c r="B7" s="9" t="e">
        <f>IF('Κ18 ΓΥΝΑΙΚΕΣ'!#REF!="","",'Κ18 ΓΥΝΑΙΚΕΣ'!#REF!)</f>
        <v>#REF!</v>
      </c>
      <c r="C7" s="11" t="e">
        <f>'Κ18 ΓΥΝΑΙΚΕΣ'!#REF!</f>
        <v>#REF!</v>
      </c>
      <c r="D7" s="11"/>
      <c r="E7" s="11" t="e">
        <f>'Κ18 ΓΥΝΑΙΚΕΣ'!#REF!</f>
        <v>#REF!</v>
      </c>
      <c r="F7" s="11" t="e">
        <f>'Κ18 ΓΥΝΑΙΚΕΣ'!#REF!</f>
        <v>#REF!</v>
      </c>
      <c r="G7" s="11" t="e">
        <f>'Κ18 ΓΥΝΑΙΚΕΣ'!#REF!</f>
        <v>#REF!</v>
      </c>
      <c r="H7" s="11"/>
      <c r="I7" s="11" t="e">
        <f>'Κ18 ΓΥΝΑΙΚΕΣ'!#REF!</f>
        <v>#REF!</v>
      </c>
      <c r="J7" s="11"/>
      <c r="K7" s="11" t="e">
        <f>'Κ18 ΓΥΝΑΙΚΕΣ'!#REF!</f>
        <v>#REF!</v>
      </c>
      <c r="L7" s="11" t="e">
        <f>'Κ18 ΓΥΝΑΙΚΕΣ'!#REF!</f>
        <v>#REF!</v>
      </c>
      <c r="M7" s="12" t="e">
        <f>IF(IF(C7&lt;&gt;0,C7,0)+IF(E7&lt;&gt;0,E7,0)+IF(F7&lt;&gt;0,F7,0)+IF(G7&lt;&gt;0,G7,0)+IF(I7&lt;&gt;0,I7,0)+IF(K7&lt;&gt;0,K7,0)+IF(L7&lt;&gt;0,L7,0)&lt;&gt;0,IF(C7&lt;&gt;0,C7,0)+IF(E7&lt;&gt;0,E7,0)+IF(F7&lt;&gt;0,F7,0)+IF(G7&lt;&gt;0,G7,0)+IF(I7&lt;&gt;0,I7,0)+IF(K7&lt;&gt;0,K7,0)+IF(L7&lt;&gt;0,L7,0),"")</f>
        <v>#REF!</v>
      </c>
      <c r="N7" s="4"/>
      <c r="P7" s="3"/>
    </row>
    <row r="8" spans="1:14" ht="12.75">
      <c r="A8" s="83">
        <v>2</v>
      </c>
      <c r="B8" s="7">
        <f>IF('Κ18 ΓΥΝΑΙΚΕΣ'!E7="","",'Κ18 ΓΥΝΑΙΚΕΣ'!E7)</f>
        <v>368098</v>
      </c>
      <c r="C8" s="5">
        <f>IF('Κ18 ΓΥΝΑΙΚΕΣ'!G7="","",'Κ18 ΓΥΝΑΙΚΕΣ'!G7)</f>
        <v>15.23</v>
      </c>
      <c r="D8" s="5" t="e">
        <f>IF('Κ18 ΓΥΝΑΙΚΕΣ'!#REF!="","",'Κ18 ΓΥΝΑΙΚΕΣ'!#REF!)</f>
        <v>#REF!</v>
      </c>
      <c r="E8" s="5">
        <f>IF('Κ18 ΓΥΝΑΙΚΕΣ'!H7="","",'Κ18 ΓΥΝΑΙΚΕΣ'!H7)</f>
        <v>1.59</v>
      </c>
      <c r="F8" s="5">
        <f>IF('Κ18 ΓΥΝΑΙΚΕΣ'!I7="","",'Κ18 ΓΥΝΑΙΚΕΣ'!I7)</f>
        <v>10.07</v>
      </c>
      <c r="G8" s="5">
        <f>IF('Κ18 ΓΥΝΑΙΚΕΣ'!J7="","",'Κ18 ΓΥΝΑΙΚΕΣ'!J7)</f>
        <v>27.19</v>
      </c>
      <c r="H8" s="5" t="e">
        <f>IF('Κ18 ΓΥΝΑΙΚΕΣ'!#REF!="","",'Κ18 ΓΥΝΑΙΚΕΣ'!#REF!)</f>
        <v>#REF!</v>
      </c>
      <c r="I8" s="5">
        <f>IF('Κ18 ΓΥΝΑΙΚΕΣ'!K7="","",'Κ18 ΓΥΝΑΙΚΕΣ'!K7)</f>
        <v>5.29</v>
      </c>
      <c r="J8" s="5" t="e">
        <f>IF('Κ18 ΓΥΝΑΙΚΕΣ'!#REF!="","",'Κ18 ΓΥΝΑΙΚΕΣ'!#REF!)</f>
        <v>#REF!</v>
      </c>
      <c r="K8" s="5">
        <f>IF('Κ18 ΓΥΝΑΙΚΕΣ'!L7="","",'Κ18 ΓΥΝΑΙΚΕΣ'!L7)</f>
        <v>24.03</v>
      </c>
      <c r="L8" s="6" t="str">
        <f>IF('Κ18 ΓΥΝΑΙΚΕΣ'!M7="","",'Κ18 ΓΥΝΑΙΚΕΣ'!M7)</f>
        <v>2,35,54</v>
      </c>
      <c r="M8" s="13"/>
      <c r="N8" s="4"/>
    </row>
    <row r="9" spans="1:16" ht="12.75">
      <c r="A9" s="84"/>
      <c r="B9" s="9" t="str">
        <f>IF('Κ18 ΓΥΝΑΙΚΕΣ'!F7="","",'Κ18 ΓΥΝΑΙΚΕΣ'!F7)</f>
        <v>ΑΣ ΚΕΝΤΑΥΡΟΣ</v>
      </c>
      <c r="C9" s="11">
        <f>'Κ18 ΓΥΝΑΙΚΕΣ'!N7</f>
        <v>811</v>
      </c>
      <c r="D9" s="11"/>
      <c r="E9" s="11">
        <f>'Κ18 ΓΥΝΑΙΚΕΣ'!O7</f>
        <v>724</v>
      </c>
      <c r="F9" s="11">
        <f>'Κ18 ΓΥΝΑΙΚΕΣ'!P7</f>
        <v>534</v>
      </c>
      <c r="G9" s="11">
        <f>'Κ18 ΓΥΝΑΙΚΕΣ'!Q7</f>
        <v>696</v>
      </c>
      <c r="H9" s="11"/>
      <c r="I9" s="11">
        <f>'Κ18 ΓΥΝΑΙΚΕΣ'!R7</f>
        <v>640</v>
      </c>
      <c r="J9" s="11"/>
      <c r="K9" s="11">
        <f>'Κ18 ΓΥΝΑΙΚΕΣ'!S7</f>
        <v>364</v>
      </c>
      <c r="L9" s="27">
        <f>'Κ18 ΓΥΝΑΙΚΕΣ'!T7</f>
        <v>625</v>
      </c>
      <c r="M9" s="12">
        <f>IF(IF(C9&lt;&gt;0,C9,0)+IF(E9&lt;&gt;0,E9,0)+IF(F9&lt;&gt;0,F9,0)+IF(G9&lt;&gt;0,G9,0)+IF(I9&lt;&gt;0,I9,0)+IF(K9&lt;&gt;0,K9,0)+IF(L9&lt;&gt;0,L9,0)&lt;&gt;0,IF(C9&lt;&gt;0,C9,0)+IF(E9&lt;&gt;0,E9,0)+IF(F9&lt;&gt;0,F9,0)+IF(G9&lt;&gt;0,G9,0)+IF(I9&lt;&gt;0,I9,0)+IF(K9&lt;&gt;0,K9,0)+IF(L9&lt;&gt;0,L9,0),"")</f>
        <v>4394</v>
      </c>
      <c r="N9" s="4"/>
      <c r="P9" s="3"/>
    </row>
    <row r="10" spans="1:14" ht="12.75">
      <c r="A10" s="83">
        <v>3</v>
      </c>
      <c r="B10" s="7" t="e">
        <f>IF('Κ18 ΓΥΝΑΙΚΕΣ'!#REF!="","",'Κ18 ΓΥΝΑΙΚΕΣ'!#REF!)</f>
        <v>#REF!</v>
      </c>
      <c r="C10" s="5" t="e">
        <f>IF('Κ18 ΓΥΝΑΙΚΕΣ'!#REF!="","",'Κ18 ΓΥΝΑΙΚΕΣ'!#REF!)</f>
        <v>#REF!</v>
      </c>
      <c r="D10" s="5" t="e">
        <f>IF('Κ18 ΓΥΝΑΙΚΕΣ'!#REF!="","",'Κ18 ΓΥΝΑΙΚΕΣ'!#REF!)</f>
        <v>#REF!</v>
      </c>
      <c r="E10" s="5" t="e">
        <f>IF('Κ18 ΓΥΝΑΙΚΕΣ'!#REF!="","",'Κ18 ΓΥΝΑΙΚΕΣ'!#REF!)</f>
        <v>#REF!</v>
      </c>
      <c r="F10" s="5" t="e">
        <f>IF('Κ18 ΓΥΝΑΙΚΕΣ'!#REF!="","",'Κ18 ΓΥΝΑΙΚΕΣ'!#REF!)</f>
        <v>#REF!</v>
      </c>
      <c r="G10" s="5" t="e">
        <f>IF('Κ18 ΓΥΝΑΙΚΕΣ'!#REF!="","",'Κ18 ΓΥΝΑΙΚΕΣ'!#REF!)</f>
        <v>#REF!</v>
      </c>
      <c r="H10" s="5" t="e">
        <f>IF('Κ18 ΓΥΝΑΙΚΕΣ'!#REF!="","",'Κ18 ΓΥΝΑΙΚΕΣ'!#REF!)</f>
        <v>#REF!</v>
      </c>
      <c r="I10" s="5" t="e">
        <f>IF('Κ18 ΓΥΝΑΙΚΕΣ'!#REF!="","",'Κ18 ΓΥΝΑΙΚΕΣ'!#REF!)</f>
        <v>#REF!</v>
      </c>
      <c r="J10" s="5" t="e">
        <f>IF('Κ18 ΓΥΝΑΙΚΕΣ'!#REF!="","",'Κ18 ΓΥΝΑΙΚΕΣ'!#REF!)</f>
        <v>#REF!</v>
      </c>
      <c r="K10" s="5" t="e">
        <f>IF('Κ18 ΓΥΝΑΙΚΕΣ'!#REF!="","",'Κ18 ΓΥΝΑΙΚΕΣ'!#REF!)</f>
        <v>#REF!</v>
      </c>
      <c r="L10" s="6" t="e">
        <f>IF('Κ18 ΓΥΝΑΙΚΕΣ'!#REF!="","",'Κ18 ΓΥΝΑΙΚΕΣ'!#REF!)</f>
        <v>#REF!</v>
      </c>
      <c r="M10" s="13"/>
      <c r="N10" s="4"/>
    </row>
    <row r="11" spans="1:16" ht="12.75">
      <c r="A11" s="84"/>
      <c r="B11" s="9" t="e">
        <f>IF('Κ18 ΓΥΝΑΙΚΕΣ'!#REF!="","",'Κ18 ΓΥΝΑΙΚΕΣ'!#REF!)</f>
        <v>#REF!</v>
      </c>
      <c r="C11" s="11" t="e">
        <f>'Κ18 ΓΥΝΑΙΚΕΣ'!#REF!</f>
        <v>#REF!</v>
      </c>
      <c r="D11" s="11"/>
      <c r="E11" s="11" t="e">
        <f>'Κ18 ΓΥΝΑΙΚΕΣ'!#REF!</f>
        <v>#REF!</v>
      </c>
      <c r="F11" s="11" t="e">
        <f>'Κ18 ΓΥΝΑΙΚΕΣ'!#REF!</f>
        <v>#REF!</v>
      </c>
      <c r="G11" s="11" t="e">
        <f>'Κ18 ΓΥΝΑΙΚΕΣ'!#REF!</f>
        <v>#REF!</v>
      </c>
      <c r="H11" s="11"/>
      <c r="I11" s="11" t="e">
        <f>'Κ18 ΓΥΝΑΙΚΕΣ'!#REF!</f>
        <v>#REF!</v>
      </c>
      <c r="J11" s="11"/>
      <c r="K11" s="11" t="e">
        <f>'Κ18 ΓΥΝΑΙΚΕΣ'!#REF!</f>
        <v>#REF!</v>
      </c>
      <c r="L11" s="27" t="e">
        <f>'Κ18 ΓΥΝΑΙΚΕΣ'!#REF!</f>
        <v>#REF!</v>
      </c>
      <c r="M11" s="12" t="e">
        <f>IF(IF(C11&lt;&gt;0,C11,0)+IF(E11&lt;&gt;0,E11,0)+IF(F11&lt;&gt;0,F11,0)+IF(G11&lt;&gt;0,G11,0)+IF(I11&lt;&gt;0,I11,0)+IF(K11&lt;&gt;0,K11,0)+IF(L11&lt;&gt;0,L11,0)&lt;&gt;0,IF(C11&lt;&gt;0,C11,0)+IF(E11&lt;&gt;0,E11,0)+IF(F11&lt;&gt;0,F11,0)+IF(G11&lt;&gt;0,G11,0)+IF(I11&lt;&gt;0,I11,0)+IF(K11&lt;&gt;0,K11,0)+IF(L11&lt;&gt;0,L11,0),"")</f>
        <v>#REF!</v>
      </c>
      <c r="N11" s="4"/>
      <c r="P11" s="3"/>
    </row>
    <row r="12" spans="1:14" ht="12.75">
      <c r="A12" s="83">
        <v>4</v>
      </c>
      <c r="B12" s="7">
        <f>IF('Κ18 ΓΥΝΑΙΚΕΣ'!E8="","",'Κ18 ΓΥΝΑΙΚΕΣ'!E8)</f>
        <v>374526</v>
      </c>
      <c r="C12" s="5">
        <f>IF('Κ18 ΓΥΝΑΙΚΕΣ'!G8="","",'Κ18 ΓΥΝΑΙΚΕΣ'!G8)</f>
        <v>15.43</v>
      </c>
      <c r="D12" s="5" t="e">
        <f>IF('Κ18 ΓΥΝΑΙΚΕΣ'!#REF!="","",'Κ18 ΓΥΝΑΙΚΕΣ'!#REF!)</f>
        <v>#REF!</v>
      </c>
      <c r="E12" s="5">
        <f>IF('Κ18 ΓΥΝΑΙΚΕΣ'!H8="","",'Κ18 ΓΥΝΑΙΚΕΣ'!H8)</f>
        <v>1.38</v>
      </c>
      <c r="F12" s="5">
        <f>IF('Κ18 ΓΥΝΑΙΚΕΣ'!I8="","",'Κ18 ΓΥΝΑΙΚΕΣ'!I8)</f>
        <v>9.96</v>
      </c>
      <c r="G12" s="5">
        <f>IF('Κ18 ΓΥΝΑΙΚΕΣ'!J8="","",'Κ18 ΓΥΝΑΙΚΕΣ'!J8)</f>
        <v>27.17</v>
      </c>
      <c r="H12" s="5" t="e">
        <f>IF('Κ18 ΓΥΝΑΙΚΕΣ'!#REF!="","",'Κ18 ΓΥΝΑΙΚΕΣ'!#REF!)</f>
        <v>#REF!</v>
      </c>
      <c r="I12" s="5">
        <f>IF('Κ18 ΓΥΝΑΙΚΕΣ'!K8="","",'Κ18 ΓΥΝΑΙΚΕΣ'!K8)</f>
        <v>5.27</v>
      </c>
      <c r="J12" s="5" t="e">
        <f>IF('Κ18 ΓΥΝΑΙΚΕΣ'!#REF!="","",'Κ18 ΓΥΝΑΙΚΕΣ'!#REF!)</f>
        <v>#REF!</v>
      </c>
      <c r="K12" s="5">
        <f>IF('Κ18 ΓΥΝΑΙΚΕΣ'!L8="","",'Κ18 ΓΥΝΑΙΚΕΣ'!L8)</f>
        <v>24.33</v>
      </c>
      <c r="L12" s="6" t="str">
        <f>IF('Κ18 ΓΥΝΑΙΚΕΣ'!M8="","",'Κ18 ΓΥΝΑΙΚΕΣ'!M8)</f>
        <v>2,37,69</v>
      </c>
      <c r="M12" s="13"/>
      <c r="N12" s="4"/>
    </row>
    <row r="13" spans="1:16" ht="12.75">
      <c r="A13" s="84"/>
      <c r="B13" s="9" t="str">
        <f>IF('Κ18 ΓΥΝΑΙΚΕΣ'!F8="","",'Κ18 ΓΥΝΑΙΚΕΣ'!F8)</f>
        <v>Α.Σ.ΠΥΡΡΟΣ ΔΗΜΑΣ</v>
      </c>
      <c r="C13" s="11">
        <f>'Κ18 ΓΥΝΑΙΚΕΣ'!N8</f>
        <v>786</v>
      </c>
      <c r="D13" s="11"/>
      <c r="E13" s="11">
        <f>'Κ18 ΓΥΝΑΙΚΕΣ'!O8</f>
        <v>491</v>
      </c>
      <c r="F13" s="11">
        <f>'Κ18 ΓΥΝΑΙΚΕΣ'!P8</f>
        <v>527</v>
      </c>
      <c r="G13" s="11">
        <f>'Κ18 ΓΥΝΑΙΚΕΣ'!Q8</f>
        <v>698</v>
      </c>
      <c r="H13" s="11"/>
      <c r="I13" s="11">
        <f>'Κ18 ΓΥΝΑΙΚΕΣ'!R8</f>
        <v>634</v>
      </c>
      <c r="J13" s="11"/>
      <c r="K13" s="11">
        <f>'Κ18 ΓΥΝΑΙΚΕΣ'!S8</f>
        <v>370</v>
      </c>
      <c r="L13" s="27">
        <f>'Κ18 ΓΥΝΑΙΚΕΣ'!T8</f>
        <v>600</v>
      </c>
      <c r="M13" s="12">
        <f>IF(IF(C13&lt;&gt;0,C13,0)+IF(E13&lt;&gt;0,E13,0)+IF(F13&lt;&gt;0,F13,0)+IF(G13&lt;&gt;0,G13,0)+IF(I13&lt;&gt;0,I13,0)+IF(K13&lt;&gt;0,K13,0)+IF(L13&lt;&gt;0,L13,0)&lt;&gt;0,IF(C13&lt;&gt;0,C13,0)+IF(E13&lt;&gt;0,E13,0)+IF(F13&lt;&gt;0,F13,0)+IF(G13&lt;&gt;0,G13,0)+IF(I13&lt;&gt;0,I13,0)+IF(K13&lt;&gt;0,K13,0)+IF(L13&lt;&gt;0,L13,0),"")</f>
        <v>4106</v>
      </c>
      <c r="N13" s="4"/>
      <c r="P13" s="3"/>
    </row>
    <row r="14" spans="1:14" ht="12.75">
      <c r="A14" s="83">
        <v>5</v>
      </c>
      <c r="B14" s="7" t="e">
        <f>IF('Κ18 ΓΥΝΑΙΚΕΣ'!#REF!="","",'Κ18 ΓΥΝΑΙΚΕΣ'!#REF!)</f>
        <v>#REF!</v>
      </c>
      <c r="C14" s="5" t="e">
        <f>IF('Κ18 ΓΥΝΑΙΚΕΣ'!#REF!="","",'Κ18 ΓΥΝΑΙΚΕΣ'!#REF!)</f>
        <v>#REF!</v>
      </c>
      <c r="D14" s="5" t="e">
        <f>IF('Κ18 ΓΥΝΑΙΚΕΣ'!#REF!="","",'Κ18 ΓΥΝΑΙΚΕΣ'!#REF!)</f>
        <v>#REF!</v>
      </c>
      <c r="E14" s="5" t="e">
        <f>IF('Κ18 ΓΥΝΑΙΚΕΣ'!#REF!="","",'Κ18 ΓΥΝΑΙΚΕΣ'!#REF!)</f>
        <v>#REF!</v>
      </c>
      <c r="F14" s="5" t="e">
        <f>IF('Κ18 ΓΥΝΑΙΚΕΣ'!#REF!="","",'Κ18 ΓΥΝΑΙΚΕΣ'!#REF!)</f>
        <v>#REF!</v>
      </c>
      <c r="G14" s="5" t="e">
        <f>IF('Κ18 ΓΥΝΑΙΚΕΣ'!#REF!="","",'Κ18 ΓΥΝΑΙΚΕΣ'!#REF!)</f>
        <v>#REF!</v>
      </c>
      <c r="H14" s="5" t="e">
        <f>IF('Κ18 ΓΥΝΑΙΚΕΣ'!#REF!="","",'Κ18 ΓΥΝΑΙΚΕΣ'!#REF!)</f>
        <v>#REF!</v>
      </c>
      <c r="I14" s="5" t="e">
        <f>IF('Κ18 ΓΥΝΑΙΚΕΣ'!#REF!="","",'Κ18 ΓΥΝΑΙΚΕΣ'!#REF!)</f>
        <v>#REF!</v>
      </c>
      <c r="J14" s="5" t="e">
        <f>IF('Κ18 ΓΥΝΑΙΚΕΣ'!#REF!="","",'Κ18 ΓΥΝΑΙΚΕΣ'!#REF!)</f>
        <v>#REF!</v>
      </c>
      <c r="K14" s="5" t="e">
        <f>IF('Κ18 ΓΥΝΑΙΚΕΣ'!#REF!="","",'Κ18 ΓΥΝΑΙΚΕΣ'!#REF!)</f>
        <v>#REF!</v>
      </c>
      <c r="L14" s="6" t="e">
        <f>IF('Κ18 ΓΥΝΑΙΚΕΣ'!#REF!="","",'Κ18 ΓΥΝΑΙΚΕΣ'!#REF!)</f>
        <v>#REF!</v>
      </c>
      <c r="M14" s="13"/>
      <c r="N14" s="4"/>
    </row>
    <row r="15" spans="1:16" ht="12.75">
      <c r="A15" s="84"/>
      <c r="B15" s="9" t="e">
        <f>IF('Κ18 ΓΥΝΑΙΚΕΣ'!#REF!="","",'Κ18 ΓΥΝΑΙΚΕΣ'!#REF!)</f>
        <v>#REF!</v>
      </c>
      <c r="C15" s="11" t="e">
        <f>'Κ18 ΓΥΝΑΙΚΕΣ'!#REF!</f>
        <v>#REF!</v>
      </c>
      <c r="D15" s="11"/>
      <c r="E15" s="11" t="e">
        <f>'Κ18 ΓΥΝΑΙΚΕΣ'!#REF!</f>
        <v>#REF!</v>
      </c>
      <c r="F15" s="11" t="e">
        <f>'Κ18 ΓΥΝΑΙΚΕΣ'!#REF!</f>
        <v>#REF!</v>
      </c>
      <c r="G15" s="11" t="e">
        <f>'Κ18 ΓΥΝΑΙΚΕΣ'!#REF!</f>
        <v>#REF!</v>
      </c>
      <c r="H15" s="11"/>
      <c r="I15" s="11" t="e">
        <f>'Κ18 ΓΥΝΑΙΚΕΣ'!#REF!</f>
        <v>#REF!</v>
      </c>
      <c r="J15" s="11"/>
      <c r="K15" s="11" t="e">
        <f>'Κ18 ΓΥΝΑΙΚΕΣ'!#REF!</f>
        <v>#REF!</v>
      </c>
      <c r="L15" s="27" t="e">
        <f>'Κ18 ΓΥΝΑΙΚΕΣ'!#REF!</f>
        <v>#REF!</v>
      </c>
      <c r="M15" s="12" t="e">
        <f>IF(IF(C15&lt;&gt;0,C15,0)+IF(E15&lt;&gt;0,E15,0)+IF(F15&lt;&gt;0,F15,0)+IF(G15&lt;&gt;0,G15,0)+IF(I15&lt;&gt;0,I15,0)+IF(K15&lt;&gt;0,K15,0)+IF(L15&lt;&gt;0,L15,0)&lt;&gt;0,IF(C15&lt;&gt;0,C15,0)+IF(E15&lt;&gt;0,E15,0)+IF(F15&lt;&gt;0,F15,0)+IF(G15&lt;&gt;0,G15,0)+IF(I15&lt;&gt;0,I15,0)+IF(K15&lt;&gt;0,K15,0)+IF(L15&lt;&gt;0,L15,0),"")</f>
        <v>#REF!</v>
      </c>
      <c r="N15" s="4"/>
      <c r="P15" s="3"/>
    </row>
    <row r="16" spans="1:14" ht="12.75">
      <c r="A16" s="83">
        <v>6</v>
      </c>
      <c r="B16" s="7" t="e">
        <f>IF('Κ18 ΓΥΝΑΙΚΕΣ'!#REF!="","",'Κ18 ΓΥΝΑΙΚΕΣ'!#REF!)</f>
        <v>#REF!</v>
      </c>
      <c r="C16" s="5" t="e">
        <f>IF('Κ18 ΓΥΝΑΙΚΕΣ'!#REF!="","",'Κ18 ΓΥΝΑΙΚΕΣ'!#REF!)</f>
        <v>#REF!</v>
      </c>
      <c r="D16" s="5" t="e">
        <f>IF('Κ18 ΓΥΝΑΙΚΕΣ'!#REF!="","",'Κ18 ΓΥΝΑΙΚΕΣ'!#REF!)</f>
        <v>#REF!</v>
      </c>
      <c r="E16" s="5" t="e">
        <f>IF('Κ18 ΓΥΝΑΙΚΕΣ'!#REF!="","",'Κ18 ΓΥΝΑΙΚΕΣ'!#REF!)</f>
        <v>#REF!</v>
      </c>
      <c r="F16" s="5" t="e">
        <f>IF('Κ18 ΓΥΝΑΙΚΕΣ'!#REF!="","",'Κ18 ΓΥΝΑΙΚΕΣ'!#REF!)</f>
        <v>#REF!</v>
      </c>
      <c r="G16" s="5" t="e">
        <f>IF('Κ18 ΓΥΝΑΙΚΕΣ'!#REF!="","",'Κ18 ΓΥΝΑΙΚΕΣ'!#REF!)</f>
        <v>#REF!</v>
      </c>
      <c r="H16" s="5" t="e">
        <f>IF('Κ18 ΓΥΝΑΙΚΕΣ'!#REF!="","",'Κ18 ΓΥΝΑΙΚΕΣ'!#REF!)</f>
        <v>#REF!</v>
      </c>
      <c r="I16" s="5" t="e">
        <f>IF('Κ18 ΓΥΝΑΙΚΕΣ'!#REF!="","",'Κ18 ΓΥΝΑΙΚΕΣ'!#REF!)</f>
        <v>#REF!</v>
      </c>
      <c r="J16" s="5" t="e">
        <f>IF('Κ18 ΓΥΝΑΙΚΕΣ'!#REF!="","",'Κ18 ΓΥΝΑΙΚΕΣ'!#REF!)</f>
        <v>#REF!</v>
      </c>
      <c r="K16" s="5" t="e">
        <f>IF('Κ18 ΓΥΝΑΙΚΕΣ'!#REF!="","",'Κ18 ΓΥΝΑΙΚΕΣ'!#REF!)</f>
        <v>#REF!</v>
      </c>
      <c r="L16" s="6" t="e">
        <f>IF('Κ18 ΓΥΝΑΙΚΕΣ'!#REF!="","",'Κ18 ΓΥΝΑΙΚΕΣ'!#REF!)</f>
        <v>#REF!</v>
      </c>
      <c r="M16" s="13"/>
      <c r="N16" s="4"/>
    </row>
    <row r="17" spans="1:16" ht="12.75">
      <c r="A17" s="84"/>
      <c r="B17" s="9" t="e">
        <f>IF('Κ18 ΓΥΝΑΙΚΕΣ'!#REF!="","",'Κ18 ΓΥΝΑΙΚΕΣ'!#REF!)</f>
        <v>#REF!</v>
      </c>
      <c r="C17" s="11" t="e">
        <f>'Κ18 ΓΥΝΑΙΚΕΣ'!#REF!</f>
        <v>#REF!</v>
      </c>
      <c r="D17" s="11"/>
      <c r="E17" s="11" t="e">
        <f>'Κ18 ΓΥΝΑΙΚΕΣ'!#REF!</f>
        <v>#REF!</v>
      </c>
      <c r="F17" s="11" t="e">
        <f>'Κ18 ΓΥΝΑΙΚΕΣ'!#REF!</f>
        <v>#REF!</v>
      </c>
      <c r="G17" s="11" t="e">
        <f>'Κ18 ΓΥΝΑΙΚΕΣ'!#REF!</f>
        <v>#REF!</v>
      </c>
      <c r="H17" s="11"/>
      <c r="I17" s="11" t="e">
        <f>'Κ18 ΓΥΝΑΙΚΕΣ'!#REF!</f>
        <v>#REF!</v>
      </c>
      <c r="J17" s="11"/>
      <c r="K17" s="11" t="e">
        <f>'Κ18 ΓΥΝΑΙΚΕΣ'!#REF!</f>
        <v>#REF!</v>
      </c>
      <c r="L17" s="27" t="e">
        <f>'Κ18 ΓΥΝΑΙΚΕΣ'!#REF!</f>
        <v>#REF!</v>
      </c>
      <c r="M17" s="12" t="e">
        <f>IF(IF(C17&lt;&gt;0,C17,0)+IF(E17&lt;&gt;0,E17,0)+IF(F17&lt;&gt;0,F17,0)+IF(G17&lt;&gt;0,G17,0)+IF(I17&lt;&gt;0,I17,0)+IF(K17&lt;&gt;0,K17,0)+IF(L17&lt;&gt;0,L17,0)&lt;&gt;0,IF(C17&lt;&gt;0,C17,0)+IF(E17&lt;&gt;0,E17,0)+IF(F17&lt;&gt;0,F17,0)+IF(G17&lt;&gt;0,G17,0)+IF(I17&lt;&gt;0,I17,0)+IF(K17&lt;&gt;0,K17,0)+IF(L17&lt;&gt;0,L17,0),"")</f>
        <v>#REF!</v>
      </c>
      <c r="N17" s="4"/>
      <c r="P17" s="3"/>
    </row>
    <row r="18" spans="1:14" ht="12.75">
      <c r="A18" s="83">
        <v>7</v>
      </c>
      <c r="B18" s="7" t="e">
        <f>IF('Κ18 ΓΥΝΑΙΚΕΣ'!#REF!="","",'Κ18 ΓΥΝΑΙΚΕΣ'!#REF!)</f>
        <v>#REF!</v>
      </c>
      <c r="C18" s="5" t="e">
        <f>IF('Κ18 ΓΥΝΑΙΚΕΣ'!#REF!="","",'Κ18 ΓΥΝΑΙΚΕΣ'!#REF!)</f>
        <v>#REF!</v>
      </c>
      <c r="D18" s="5" t="e">
        <f>IF('Κ18 ΓΥΝΑΙΚΕΣ'!#REF!="","",'Κ18 ΓΥΝΑΙΚΕΣ'!#REF!)</f>
        <v>#REF!</v>
      </c>
      <c r="E18" s="5" t="e">
        <f>IF('Κ18 ΓΥΝΑΙΚΕΣ'!#REF!="","",'Κ18 ΓΥΝΑΙΚΕΣ'!#REF!)</f>
        <v>#REF!</v>
      </c>
      <c r="F18" s="5" t="e">
        <f>IF('Κ18 ΓΥΝΑΙΚΕΣ'!#REF!="","",'Κ18 ΓΥΝΑΙΚΕΣ'!#REF!)</f>
        <v>#REF!</v>
      </c>
      <c r="G18" s="5" t="e">
        <f>IF('Κ18 ΓΥΝΑΙΚΕΣ'!#REF!="","",'Κ18 ΓΥΝΑΙΚΕΣ'!#REF!)</f>
        <v>#REF!</v>
      </c>
      <c r="H18" s="5" t="e">
        <f>IF('Κ18 ΓΥΝΑΙΚΕΣ'!#REF!="","",'Κ18 ΓΥΝΑΙΚΕΣ'!#REF!)</f>
        <v>#REF!</v>
      </c>
      <c r="I18" s="5" t="e">
        <f>IF('Κ18 ΓΥΝΑΙΚΕΣ'!#REF!="","",'Κ18 ΓΥΝΑΙΚΕΣ'!#REF!)</f>
        <v>#REF!</v>
      </c>
      <c r="J18" s="5" t="e">
        <f>IF('Κ18 ΓΥΝΑΙΚΕΣ'!#REF!="","",'Κ18 ΓΥΝΑΙΚΕΣ'!#REF!)</f>
        <v>#REF!</v>
      </c>
      <c r="K18" s="5" t="e">
        <f>IF('Κ18 ΓΥΝΑΙΚΕΣ'!#REF!="","",'Κ18 ΓΥΝΑΙΚΕΣ'!#REF!)</f>
        <v>#REF!</v>
      </c>
      <c r="L18" s="6" t="e">
        <f>IF('Κ18 ΓΥΝΑΙΚΕΣ'!#REF!="","",'Κ18 ΓΥΝΑΙΚΕΣ'!#REF!)</f>
        <v>#REF!</v>
      </c>
      <c r="M18" s="13"/>
      <c r="N18" s="4"/>
    </row>
    <row r="19" spans="1:16" ht="12.75">
      <c r="A19" s="84"/>
      <c r="B19" s="9" t="e">
        <f>IF('Κ18 ΓΥΝΑΙΚΕΣ'!#REF!="","",'Κ18 ΓΥΝΑΙΚΕΣ'!#REF!)</f>
        <v>#REF!</v>
      </c>
      <c r="C19" s="11" t="e">
        <f>'Κ18 ΓΥΝΑΙΚΕΣ'!#REF!</f>
        <v>#REF!</v>
      </c>
      <c r="D19" s="11"/>
      <c r="E19" s="11" t="e">
        <f>'Κ18 ΓΥΝΑΙΚΕΣ'!#REF!</f>
        <v>#REF!</v>
      </c>
      <c r="F19" s="11" t="e">
        <f>'Κ18 ΓΥΝΑΙΚΕΣ'!#REF!</f>
        <v>#REF!</v>
      </c>
      <c r="G19" s="11" t="e">
        <f>'Κ18 ΓΥΝΑΙΚΕΣ'!#REF!</f>
        <v>#REF!</v>
      </c>
      <c r="H19" s="11"/>
      <c r="I19" s="11" t="e">
        <f>'Κ18 ΓΥΝΑΙΚΕΣ'!#REF!</f>
        <v>#REF!</v>
      </c>
      <c r="J19" s="11"/>
      <c r="K19" s="11" t="e">
        <f>'Κ18 ΓΥΝΑΙΚΕΣ'!#REF!</f>
        <v>#REF!</v>
      </c>
      <c r="L19" s="27" t="e">
        <f>'Κ18 ΓΥΝΑΙΚΕΣ'!#REF!</f>
        <v>#REF!</v>
      </c>
      <c r="M19" s="12" t="e">
        <f>IF(IF(C19&lt;&gt;0,C19,0)+IF(E19&lt;&gt;0,E19,0)+IF(F19&lt;&gt;0,F19,0)+IF(G19&lt;&gt;0,G19,0)+IF(I19&lt;&gt;0,I19,0)+IF(K19&lt;&gt;0,K19,0)+IF(L19&lt;&gt;0,L19,0)&lt;&gt;0,IF(C19&lt;&gt;0,C19,0)+IF(E19&lt;&gt;0,E19,0)+IF(F19&lt;&gt;0,F19,0)+IF(G19&lt;&gt;0,G19,0)+IF(I19&lt;&gt;0,I19,0)+IF(K19&lt;&gt;0,K19,0)+IF(L19&lt;&gt;0,L19,0),"")</f>
        <v>#REF!</v>
      </c>
      <c r="N19" s="4"/>
      <c r="P19" s="3"/>
    </row>
    <row r="20" spans="1:14" ht="12.75">
      <c r="A20" s="83">
        <v>8</v>
      </c>
      <c r="B20" s="7">
        <f>IF('Κ18 ΓΥΝΑΙΚΕΣ'!E11="","",'Κ18 ΓΥΝΑΙΚΕΣ'!E11)</f>
        <v>367211</v>
      </c>
      <c r="C20" s="5" t="e">
        <f>IF('Κ18 ΓΥΝΑΙΚΕΣ'!#REF!="","",'Κ18 ΓΥΝΑΙΚΕΣ'!#REF!)</f>
        <v>#REF!</v>
      </c>
      <c r="D20" s="5" t="e">
        <f>IF('Κ18 ΓΥΝΑΙΚΕΣ'!#REF!="","",'Κ18 ΓΥΝΑΙΚΕΣ'!#REF!)</f>
        <v>#REF!</v>
      </c>
      <c r="E20" s="5" t="e">
        <f>IF('Κ18 ΓΥΝΑΙΚΕΣ'!#REF!="","",'Κ18 ΓΥΝΑΙΚΕΣ'!#REF!)</f>
        <v>#REF!</v>
      </c>
      <c r="F20" s="5" t="e">
        <f>IF('Κ18 ΓΥΝΑΙΚΕΣ'!#REF!="","",'Κ18 ΓΥΝΑΙΚΕΣ'!#REF!)</f>
        <v>#REF!</v>
      </c>
      <c r="G20" s="5" t="e">
        <f>IF('Κ18 ΓΥΝΑΙΚΕΣ'!#REF!="","",'Κ18 ΓΥΝΑΙΚΕΣ'!#REF!)</f>
        <v>#REF!</v>
      </c>
      <c r="H20" s="5" t="e">
        <f>IF('Κ18 ΓΥΝΑΙΚΕΣ'!#REF!="","",'Κ18 ΓΥΝΑΙΚΕΣ'!#REF!)</f>
        <v>#REF!</v>
      </c>
      <c r="I20" s="5" t="e">
        <f>IF('Κ18 ΓΥΝΑΙΚΕΣ'!#REF!="","",'Κ18 ΓΥΝΑΙΚΕΣ'!#REF!)</f>
        <v>#REF!</v>
      </c>
      <c r="J20" s="5" t="e">
        <f>IF('Κ18 ΓΥΝΑΙΚΕΣ'!#REF!="","",'Κ18 ΓΥΝΑΙΚΕΣ'!#REF!)</f>
        <v>#REF!</v>
      </c>
      <c r="K20" s="5" t="e">
        <f>IF('Κ18 ΓΥΝΑΙΚΕΣ'!#REF!="","",'Κ18 ΓΥΝΑΙΚΕΣ'!#REF!)</f>
        <v>#REF!</v>
      </c>
      <c r="L20" s="6" t="e">
        <f>IF('Κ18 ΓΥΝΑΙΚΕΣ'!#REF!="","",'Κ18 ΓΥΝΑΙΚΕΣ'!#REF!)</f>
        <v>#REF!</v>
      </c>
      <c r="M20" s="13"/>
      <c r="N20" s="4"/>
    </row>
    <row r="21" spans="1:16" ht="12.75">
      <c r="A21" s="84"/>
      <c r="B21" s="9" t="str">
        <f>IF('Κ18 ΓΥΝΑΙΚΕΣ'!F11="","",'Κ18 ΓΥΝΑΙΚΕΣ'!F11)</f>
        <v>ΠΑΣ ΠΡΩΤΕΑΣ ΑΛΕΞΑΝΔΡ</v>
      </c>
      <c r="C21" s="11" t="e">
        <f>'Κ18 ΓΥΝΑΙΚΕΣ'!#REF!</f>
        <v>#REF!</v>
      </c>
      <c r="D21" s="11"/>
      <c r="E21" s="11" t="e">
        <f>'Κ18 ΓΥΝΑΙΚΕΣ'!#REF!</f>
        <v>#REF!</v>
      </c>
      <c r="F21" s="11" t="e">
        <f>'Κ18 ΓΥΝΑΙΚΕΣ'!#REF!</f>
        <v>#REF!</v>
      </c>
      <c r="G21" s="11" t="e">
        <f>'Κ18 ΓΥΝΑΙΚΕΣ'!#REF!</f>
        <v>#REF!</v>
      </c>
      <c r="H21" s="11"/>
      <c r="I21" s="11" t="e">
        <f>'Κ18 ΓΥΝΑΙΚΕΣ'!#REF!</f>
        <v>#REF!</v>
      </c>
      <c r="J21" s="11"/>
      <c r="K21" s="11" t="e">
        <f>'Κ18 ΓΥΝΑΙΚΕΣ'!#REF!</f>
        <v>#REF!</v>
      </c>
      <c r="L21" s="27" t="e">
        <f>'Κ18 ΓΥΝΑΙΚΕΣ'!#REF!</f>
        <v>#REF!</v>
      </c>
      <c r="M21" s="12" t="e">
        <f>IF(IF(C21&lt;&gt;0,C21,0)+IF(E21&lt;&gt;0,E21,0)+IF(F21&lt;&gt;0,F21,0)+IF(G21&lt;&gt;0,G21,0)+IF(I21&lt;&gt;0,I21,0)+IF(K21&lt;&gt;0,K21,0)+IF(L21&lt;&gt;0,L21,0)&lt;&gt;0,IF(C21&lt;&gt;0,C21,0)+IF(E21&lt;&gt;0,E21,0)+IF(F21&lt;&gt;0,F21,0)+IF(G21&lt;&gt;0,G21,0)+IF(I21&lt;&gt;0,I21,0)+IF(K21&lt;&gt;0,K21,0)+IF(L21&lt;&gt;0,L21,0),"")</f>
        <v>#REF!</v>
      </c>
      <c r="N21" s="4"/>
      <c r="P21" s="3"/>
    </row>
    <row r="22" spans="1:14" ht="12.75">
      <c r="A22" s="83">
        <v>9</v>
      </c>
      <c r="B22" s="7">
        <f>IF('Κ18 ΓΥΝΑΙΚΕΣ'!E12="","",'Κ18 ΓΥΝΑΙΚΕΣ'!E12)</f>
        <v>376572</v>
      </c>
      <c r="C22" s="5" t="e">
        <f>IF('Κ18 ΓΥΝΑΙΚΕΣ'!#REF!="","",'Κ18 ΓΥΝΑΙΚΕΣ'!#REF!)</f>
        <v>#REF!</v>
      </c>
      <c r="D22" s="5" t="e">
        <f>IF('Κ18 ΓΥΝΑΙΚΕΣ'!#REF!="","",'Κ18 ΓΥΝΑΙΚΕΣ'!#REF!)</f>
        <v>#REF!</v>
      </c>
      <c r="E22" s="5" t="e">
        <f>IF('Κ18 ΓΥΝΑΙΚΕΣ'!#REF!="","",'Κ18 ΓΥΝΑΙΚΕΣ'!#REF!)</f>
        <v>#REF!</v>
      </c>
      <c r="F22" s="5" t="e">
        <f>IF('Κ18 ΓΥΝΑΙΚΕΣ'!#REF!="","",'Κ18 ΓΥΝΑΙΚΕΣ'!#REF!)</f>
        <v>#REF!</v>
      </c>
      <c r="G22" s="5" t="e">
        <f>IF('Κ18 ΓΥΝΑΙΚΕΣ'!#REF!="","",'Κ18 ΓΥΝΑΙΚΕΣ'!#REF!)</f>
        <v>#REF!</v>
      </c>
      <c r="H22" s="5" t="e">
        <f>IF('Κ18 ΓΥΝΑΙΚΕΣ'!#REF!="","",'Κ18 ΓΥΝΑΙΚΕΣ'!#REF!)</f>
        <v>#REF!</v>
      </c>
      <c r="I22" s="5" t="e">
        <f>IF('Κ18 ΓΥΝΑΙΚΕΣ'!#REF!="","",'Κ18 ΓΥΝΑΙΚΕΣ'!#REF!)</f>
        <v>#REF!</v>
      </c>
      <c r="J22" s="5" t="e">
        <f>IF('Κ18 ΓΥΝΑΙΚΕΣ'!#REF!="","",'Κ18 ΓΥΝΑΙΚΕΣ'!#REF!)</f>
        <v>#REF!</v>
      </c>
      <c r="K22" s="5" t="e">
        <f>IF('Κ18 ΓΥΝΑΙΚΕΣ'!#REF!="","",'Κ18 ΓΥΝΑΙΚΕΣ'!#REF!)</f>
        <v>#REF!</v>
      </c>
      <c r="L22" s="6" t="e">
        <f>IF('Κ18 ΓΥΝΑΙΚΕΣ'!#REF!="","",'Κ18 ΓΥΝΑΙΚΕΣ'!#REF!)</f>
        <v>#REF!</v>
      </c>
      <c r="M22" s="13"/>
      <c r="N22" s="4"/>
    </row>
    <row r="23" spans="1:16" ht="12.75">
      <c r="A23" s="84"/>
      <c r="B23" s="9" t="str">
        <f>IF('Κ18 ΓΥΝΑΙΚΕΣ'!F12="","",'Κ18 ΓΥΝΑΙΚΕΣ'!F12)</f>
        <v>Α.Ε. ΛΑΡΙΣΑ 1964 </v>
      </c>
      <c r="C23" s="11" t="e">
        <f>'Κ18 ΓΥΝΑΙΚΕΣ'!#REF!</f>
        <v>#REF!</v>
      </c>
      <c r="D23" s="11"/>
      <c r="E23" s="11" t="e">
        <f>'Κ18 ΓΥΝΑΙΚΕΣ'!#REF!</f>
        <v>#REF!</v>
      </c>
      <c r="F23" s="11" t="e">
        <f>'Κ18 ΓΥΝΑΙΚΕΣ'!#REF!</f>
        <v>#REF!</v>
      </c>
      <c r="G23" s="11" t="e">
        <f>'Κ18 ΓΥΝΑΙΚΕΣ'!#REF!</f>
        <v>#REF!</v>
      </c>
      <c r="H23" s="11"/>
      <c r="I23" s="11" t="e">
        <f>'Κ18 ΓΥΝΑΙΚΕΣ'!#REF!</f>
        <v>#REF!</v>
      </c>
      <c r="J23" s="11"/>
      <c r="K23" s="11" t="e">
        <f>'Κ18 ΓΥΝΑΙΚΕΣ'!#REF!</f>
        <v>#REF!</v>
      </c>
      <c r="L23" s="27" t="e">
        <f>'Κ18 ΓΥΝΑΙΚΕΣ'!#REF!</f>
        <v>#REF!</v>
      </c>
      <c r="M23" s="12" t="e">
        <f>IF(IF(C23&lt;&gt;0,C23,0)+IF(E23&lt;&gt;0,E23,0)+IF(F23&lt;&gt;0,F23,0)+IF(G23&lt;&gt;0,G23,0)+IF(I23&lt;&gt;0,I23,0)+IF(K23&lt;&gt;0,K23,0)+IF(L23&lt;&gt;0,L23,0)&lt;&gt;0,IF(C23&lt;&gt;0,C23,0)+IF(E23&lt;&gt;0,E23,0)+IF(F23&lt;&gt;0,F23,0)+IF(G23&lt;&gt;0,G23,0)+IF(I23&lt;&gt;0,I23,0)+IF(K23&lt;&gt;0,K23,0)+IF(L23&lt;&gt;0,L23,0),"")</f>
        <v>#REF!</v>
      </c>
      <c r="N23" s="4"/>
      <c r="P23" s="3"/>
    </row>
    <row r="24" spans="1:14" ht="12.75">
      <c r="A24" s="83">
        <v>10</v>
      </c>
      <c r="B24" s="7" t="e">
        <f>IF('Κ18 ΓΥΝΑΙΚΕΣ'!#REF!="","",'Κ18 ΓΥΝΑΙΚΕΣ'!#REF!)</f>
        <v>#REF!</v>
      </c>
      <c r="C24" s="5" t="e">
        <f>IF('Κ18 ΓΥΝΑΙΚΕΣ'!#REF!="","",'Κ18 ΓΥΝΑΙΚΕΣ'!#REF!)</f>
        <v>#REF!</v>
      </c>
      <c r="D24" s="5" t="e">
        <f>IF('Κ18 ΓΥΝΑΙΚΕΣ'!#REF!="","",'Κ18 ΓΥΝΑΙΚΕΣ'!#REF!)</f>
        <v>#REF!</v>
      </c>
      <c r="E24" s="5" t="e">
        <f>IF('Κ18 ΓΥΝΑΙΚΕΣ'!#REF!="","",'Κ18 ΓΥΝΑΙΚΕΣ'!#REF!)</f>
        <v>#REF!</v>
      </c>
      <c r="F24" s="5" t="e">
        <f>IF('Κ18 ΓΥΝΑΙΚΕΣ'!#REF!="","",'Κ18 ΓΥΝΑΙΚΕΣ'!#REF!)</f>
        <v>#REF!</v>
      </c>
      <c r="G24" s="5" t="e">
        <f>IF('Κ18 ΓΥΝΑΙΚΕΣ'!#REF!="","",'Κ18 ΓΥΝΑΙΚΕΣ'!#REF!)</f>
        <v>#REF!</v>
      </c>
      <c r="H24" s="5" t="e">
        <f>IF('Κ18 ΓΥΝΑΙΚΕΣ'!#REF!="","",'Κ18 ΓΥΝΑΙΚΕΣ'!#REF!)</f>
        <v>#REF!</v>
      </c>
      <c r="I24" s="5" t="e">
        <f>IF('Κ18 ΓΥΝΑΙΚΕΣ'!#REF!="","",'Κ18 ΓΥΝΑΙΚΕΣ'!#REF!)</f>
        <v>#REF!</v>
      </c>
      <c r="J24" s="5" t="e">
        <f>IF('Κ18 ΓΥΝΑΙΚΕΣ'!#REF!="","",'Κ18 ΓΥΝΑΙΚΕΣ'!#REF!)</f>
        <v>#REF!</v>
      </c>
      <c r="K24" s="5" t="e">
        <f>IF('Κ18 ΓΥΝΑΙΚΕΣ'!#REF!="","",'Κ18 ΓΥΝΑΙΚΕΣ'!#REF!)</f>
        <v>#REF!</v>
      </c>
      <c r="L24" s="6" t="e">
        <f>IF('Κ18 ΓΥΝΑΙΚΕΣ'!#REF!="","",'Κ18 ΓΥΝΑΙΚΕΣ'!#REF!)</f>
        <v>#REF!</v>
      </c>
      <c r="M24" s="13"/>
      <c r="N24" s="4"/>
    </row>
    <row r="25" spans="1:16" ht="12.75">
      <c r="A25" s="84"/>
      <c r="B25" s="9" t="e">
        <f>IF('Κ18 ΓΥΝΑΙΚΕΣ'!#REF!="","",'Κ18 ΓΥΝΑΙΚΕΣ'!#REF!)</f>
        <v>#REF!</v>
      </c>
      <c r="C25" s="11" t="e">
        <f>'Κ18 ΓΥΝΑΙΚΕΣ'!#REF!</f>
        <v>#REF!</v>
      </c>
      <c r="D25" s="11"/>
      <c r="E25" s="11" t="e">
        <f>'Κ18 ΓΥΝΑΙΚΕΣ'!#REF!</f>
        <v>#REF!</v>
      </c>
      <c r="F25" s="11" t="e">
        <f>'Κ18 ΓΥΝΑΙΚΕΣ'!#REF!</f>
        <v>#REF!</v>
      </c>
      <c r="G25" s="11" t="e">
        <f>'Κ18 ΓΥΝΑΙΚΕΣ'!#REF!</f>
        <v>#REF!</v>
      </c>
      <c r="H25" s="11"/>
      <c r="I25" s="11" t="e">
        <f>'Κ18 ΓΥΝΑΙΚΕΣ'!#REF!</f>
        <v>#REF!</v>
      </c>
      <c r="J25" s="11"/>
      <c r="K25" s="11" t="e">
        <f>'Κ18 ΓΥΝΑΙΚΕΣ'!#REF!</f>
        <v>#REF!</v>
      </c>
      <c r="L25" s="27" t="e">
        <f>'Κ18 ΓΥΝΑΙΚΕΣ'!#REF!</f>
        <v>#REF!</v>
      </c>
      <c r="M25" s="12" t="e">
        <f>IF(IF(C25&lt;&gt;0,C25,0)+IF(E25&lt;&gt;0,E25,0)+IF(F25&lt;&gt;0,F25,0)+IF(G25&lt;&gt;0,G25,0)+IF(I25&lt;&gt;0,I25,0)+IF(K25&lt;&gt;0,K25,0)+IF(L25&lt;&gt;0,L25,0)&lt;&gt;0,IF(C25&lt;&gt;0,C25,0)+IF(E25&lt;&gt;0,E25,0)+IF(F25&lt;&gt;0,F25,0)+IF(G25&lt;&gt;0,G25,0)+IF(I25&lt;&gt;0,I25,0)+IF(K25&lt;&gt;0,K25,0)+IF(L25&lt;&gt;0,L25,0),"")</f>
        <v>#REF!</v>
      </c>
      <c r="N25" s="4"/>
      <c r="P25" s="3"/>
    </row>
    <row r="26" spans="1:14" ht="12.75">
      <c r="A26" s="83">
        <v>11</v>
      </c>
      <c r="B26" s="7" t="e">
        <f>IF('Κ18 ΓΥΝΑΙΚΕΣ'!#REF!="","",'Κ18 ΓΥΝΑΙΚΕΣ'!#REF!)</f>
        <v>#REF!</v>
      </c>
      <c r="C26" s="5" t="e">
        <f>IF('Κ18 ΓΥΝΑΙΚΕΣ'!#REF!="","",'Κ18 ΓΥΝΑΙΚΕΣ'!#REF!)</f>
        <v>#REF!</v>
      </c>
      <c r="D26" s="5" t="e">
        <f>IF('Κ18 ΓΥΝΑΙΚΕΣ'!#REF!="","",'Κ18 ΓΥΝΑΙΚΕΣ'!#REF!)</f>
        <v>#REF!</v>
      </c>
      <c r="E26" s="5" t="e">
        <f>IF('Κ18 ΓΥΝΑΙΚΕΣ'!#REF!="","",'Κ18 ΓΥΝΑΙΚΕΣ'!#REF!)</f>
        <v>#REF!</v>
      </c>
      <c r="F26" s="5" t="e">
        <f>IF('Κ18 ΓΥΝΑΙΚΕΣ'!#REF!="","",'Κ18 ΓΥΝΑΙΚΕΣ'!#REF!)</f>
        <v>#REF!</v>
      </c>
      <c r="G26" s="5" t="e">
        <f>IF('Κ18 ΓΥΝΑΙΚΕΣ'!#REF!="","",'Κ18 ΓΥΝΑΙΚΕΣ'!#REF!)</f>
        <v>#REF!</v>
      </c>
      <c r="H26" s="5" t="e">
        <f>IF('Κ18 ΓΥΝΑΙΚΕΣ'!#REF!="","",'Κ18 ΓΥΝΑΙΚΕΣ'!#REF!)</f>
        <v>#REF!</v>
      </c>
      <c r="I26" s="5" t="e">
        <f>IF('Κ18 ΓΥΝΑΙΚΕΣ'!#REF!="","",'Κ18 ΓΥΝΑΙΚΕΣ'!#REF!)</f>
        <v>#REF!</v>
      </c>
      <c r="J26" s="5" t="e">
        <f>IF('Κ18 ΓΥΝΑΙΚΕΣ'!#REF!="","",'Κ18 ΓΥΝΑΙΚΕΣ'!#REF!)</f>
        <v>#REF!</v>
      </c>
      <c r="K26" s="5" t="e">
        <f>IF('Κ18 ΓΥΝΑΙΚΕΣ'!#REF!="","",'Κ18 ΓΥΝΑΙΚΕΣ'!#REF!)</f>
        <v>#REF!</v>
      </c>
      <c r="L26" s="6" t="e">
        <f>IF('Κ18 ΓΥΝΑΙΚΕΣ'!#REF!="","",'Κ18 ΓΥΝΑΙΚΕΣ'!#REF!)</f>
        <v>#REF!</v>
      </c>
      <c r="M26" s="13"/>
      <c r="N26" s="4"/>
    </row>
    <row r="27" spans="1:16" ht="12.75">
      <c r="A27" s="84"/>
      <c r="B27" s="9" t="e">
        <f>IF('Κ18 ΓΥΝΑΙΚΕΣ'!#REF!="","",'Κ18 ΓΥΝΑΙΚΕΣ'!#REF!)</f>
        <v>#REF!</v>
      </c>
      <c r="C27" s="11" t="e">
        <f>'Κ18 ΓΥΝΑΙΚΕΣ'!#REF!</f>
        <v>#REF!</v>
      </c>
      <c r="D27" s="11"/>
      <c r="E27" s="11" t="e">
        <f>'Κ18 ΓΥΝΑΙΚΕΣ'!#REF!</f>
        <v>#REF!</v>
      </c>
      <c r="F27" s="11" t="e">
        <f>'Κ18 ΓΥΝΑΙΚΕΣ'!#REF!</f>
        <v>#REF!</v>
      </c>
      <c r="G27" s="11" t="e">
        <f>'Κ18 ΓΥΝΑΙΚΕΣ'!#REF!</f>
        <v>#REF!</v>
      </c>
      <c r="H27" s="11"/>
      <c r="I27" s="11" t="e">
        <f>'Κ18 ΓΥΝΑΙΚΕΣ'!#REF!</f>
        <v>#REF!</v>
      </c>
      <c r="J27" s="11"/>
      <c r="K27" s="11" t="e">
        <f>'Κ18 ΓΥΝΑΙΚΕΣ'!#REF!</f>
        <v>#REF!</v>
      </c>
      <c r="L27" s="27" t="e">
        <f>'Κ18 ΓΥΝΑΙΚΕΣ'!#REF!</f>
        <v>#REF!</v>
      </c>
      <c r="M27" s="12" t="e">
        <f>IF(IF(C27&lt;&gt;0,C27,0)+IF(E27&lt;&gt;0,E27,0)+IF(F27&lt;&gt;0,F27,0)+IF(G27&lt;&gt;0,G27,0)+IF(I27&lt;&gt;0,I27,0)+IF(K27&lt;&gt;0,K27,0)+IF(L27&lt;&gt;0,L27,0)&lt;&gt;0,IF(C27&lt;&gt;0,C27,0)+IF(E27&lt;&gt;0,E27,0)+IF(F27&lt;&gt;0,F27,0)+IF(G27&lt;&gt;0,G27,0)+IF(I27&lt;&gt;0,I27,0)+IF(K27&lt;&gt;0,K27,0)+IF(L27&lt;&gt;0,L27,0),"")</f>
        <v>#REF!</v>
      </c>
      <c r="N27" s="4"/>
      <c r="P27" s="3"/>
    </row>
    <row r="28" spans="1:14" ht="12.75">
      <c r="A28" s="83">
        <v>12</v>
      </c>
      <c r="B28" s="7" t="e">
        <f>IF('Κ18 ΓΥΝΑΙΚΕΣ'!#REF!="","",'Κ18 ΓΥΝΑΙΚΕΣ'!#REF!)</f>
        <v>#REF!</v>
      </c>
      <c r="C28" s="5" t="e">
        <f>IF('Κ18 ΓΥΝΑΙΚΕΣ'!#REF!="","",'Κ18 ΓΥΝΑΙΚΕΣ'!#REF!)</f>
        <v>#REF!</v>
      </c>
      <c r="D28" s="5" t="e">
        <f>IF('Κ18 ΓΥΝΑΙΚΕΣ'!#REF!="","",'Κ18 ΓΥΝΑΙΚΕΣ'!#REF!)</f>
        <v>#REF!</v>
      </c>
      <c r="E28" s="5" t="e">
        <f>IF('Κ18 ΓΥΝΑΙΚΕΣ'!#REF!="","",'Κ18 ΓΥΝΑΙΚΕΣ'!#REF!)</f>
        <v>#REF!</v>
      </c>
      <c r="F28" s="5" t="e">
        <f>IF('Κ18 ΓΥΝΑΙΚΕΣ'!#REF!="","",'Κ18 ΓΥΝΑΙΚΕΣ'!#REF!)</f>
        <v>#REF!</v>
      </c>
      <c r="G28" s="5" t="e">
        <f>IF('Κ18 ΓΥΝΑΙΚΕΣ'!#REF!="","",'Κ18 ΓΥΝΑΙΚΕΣ'!#REF!)</f>
        <v>#REF!</v>
      </c>
      <c r="H28" s="5" t="e">
        <f>IF('Κ18 ΓΥΝΑΙΚΕΣ'!#REF!="","",'Κ18 ΓΥΝΑΙΚΕΣ'!#REF!)</f>
        <v>#REF!</v>
      </c>
      <c r="I28" s="5" t="e">
        <f>IF('Κ18 ΓΥΝΑΙΚΕΣ'!#REF!="","",'Κ18 ΓΥΝΑΙΚΕΣ'!#REF!)</f>
        <v>#REF!</v>
      </c>
      <c r="J28" s="5" t="e">
        <f>IF('Κ18 ΓΥΝΑΙΚΕΣ'!#REF!="","",'Κ18 ΓΥΝΑΙΚΕΣ'!#REF!)</f>
        <v>#REF!</v>
      </c>
      <c r="K28" s="5" t="e">
        <f>IF('Κ18 ΓΥΝΑΙΚΕΣ'!#REF!="","",'Κ18 ΓΥΝΑΙΚΕΣ'!#REF!)</f>
        <v>#REF!</v>
      </c>
      <c r="L28" s="6" t="e">
        <f>IF('Κ18 ΓΥΝΑΙΚΕΣ'!#REF!="","",'Κ18 ΓΥΝΑΙΚΕΣ'!#REF!)</f>
        <v>#REF!</v>
      </c>
      <c r="M28" s="13"/>
      <c r="N28" s="4"/>
    </row>
    <row r="29" spans="1:16" ht="12.75">
      <c r="A29" s="84"/>
      <c r="B29" s="9" t="e">
        <f>IF('Κ18 ΓΥΝΑΙΚΕΣ'!#REF!="","",'Κ18 ΓΥΝΑΙΚΕΣ'!#REF!)</f>
        <v>#REF!</v>
      </c>
      <c r="C29" s="11" t="e">
        <f>'Κ18 ΓΥΝΑΙΚΕΣ'!#REF!</f>
        <v>#REF!</v>
      </c>
      <c r="D29" s="11"/>
      <c r="E29" s="11" t="e">
        <f>'Κ18 ΓΥΝΑΙΚΕΣ'!#REF!</f>
        <v>#REF!</v>
      </c>
      <c r="F29" s="11" t="e">
        <f>'Κ18 ΓΥΝΑΙΚΕΣ'!#REF!</f>
        <v>#REF!</v>
      </c>
      <c r="G29" s="11" t="e">
        <f>'Κ18 ΓΥΝΑΙΚΕΣ'!#REF!</f>
        <v>#REF!</v>
      </c>
      <c r="H29" s="11"/>
      <c r="I29" s="11" t="e">
        <f>'Κ18 ΓΥΝΑΙΚΕΣ'!#REF!</f>
        <v>#REF!</v>
      </c>
      <c r="J29" s="11"/>
      <c r="K29" s="11" t="e">
        <f>'Κ18 ΓΥΝΑΙΚΕΣ'!#REF!</f>
        <v>#REF!</v>
      </c>
      <c r="L29" s="27" t="e">
        <f>'Κ18 ΓΥΝΑΙΚΕΣ'!#REF!</f>
        <v>#REF!</v>
      </c>
      <c r="M29" s="12" t="e">
        <f>IF(IF(C29&lt;&gt;0,C29,0)+IF(E29&lt;&gt;0,E29,0)+IF(F29&lt;&gt;0,F29,0)+IF(G29&lt;&gt;0,G29,0)+IF(I29&lt;&gt;0,I29,0)+IF(K29&lt;&gt;0,K29,0)+IF(L29&lt;&gt;0,L29,0)&lt;&gt;0,IF(C29&lt;&gt;0,C29,0)+IF(E29&lt;&gt;0,E29,0)+IF(F29&lt;&gt;0,F29,0)+IF(G29&lt;&gt;0,G29,0)+IF(I29&lt;&gt;0,I29,0)+IF(K29&lt;&gt;0,K29,0)+IF(L29&lt;&gt;0,L29,0),"")</f>
        <v>#REF!</v>
      </c>
      <c r="N29" s="4"/>
      <c r="P29" s="3"/>
    </row>
    <row r="30" spans="1:14" ht="12.75">
      <c r="A30" s="83">
        <v>13</v>
      </c>
      <c r="B30" s="7" t="e">
        <f>IF('Κ18 ΓΥΝΑΙΚΕΣ'!#REF!="","",'Κ18 ΓΥΝΑΙΚΕΣ'!#REF!)</f>
        <v>#REF!</v>
      </c>
      <c r="C30" s="5" t="e">
        <f>IF('Κ18 ΓΥΝΑΙΚΕΣ'!#REF!="","",'Κ18 ΓΥΝΑΙΚΕΣ'!#REF!)</f>
        <v>#REF!</v>
      </c>
      <c r="D30" s="5" t="e">
        <f>IF('Κ18 ΓΥΝΑΙΚΕΣ'!#REF!="","",'Κ18 ΓΥΝΑΙΚΕΣ'!#REF!)</f>
        <v>#REF!</v>
      </c>
      <c r="E30" s="5" t="e">
        <f>IF('Κ18 ΓΥΝΑΙΚΕΣ'!#REF!="","",'Κ18 ΓΥΝΑΙΚΕΣ'!#REF!)</f>
        <v>#REF!</v>
      </c>
      <c r="F30" s="5" t="e">
        <f>IF('Κ18 ΓΥΝΑΙΚΕΣ'!#REF!="","",'Κ18 ΓΥΝΑΙΚΕΣ'!#REF!)</f>
        <v>#REF!</v>
      </c>
      <c r="G30" s="5" t="e">
        <f>IF('Κ18 ΓΥΝΑΙΚΕΣ'!#REF!="","",'Κ18 ΓΥΝΑΙΚΕΣ'!#REF!)</f>
        <v>#REF!</v>
      </c>
      <c r="H30" s="5" t="e">
        <f>IF('Κ18 ΓΥΝΑΙΚΕΣ'!#REF!="","",'Κ18 ΓΥΝΑΙΚΕΣ'!#REF!)</f>
        <v>#REF!</v>
      </c>
      <c r="I30" s="5" t="e">
        <f>IF('Κ18 ΓΥΝΑΙΚΕΣ'!#REF!="","",'Κ18 ΓΥΝΑΙΚΕΣ'!#REF!)</f>
        <v>#REF!</v>
      </c>
      <c r="J30" s="5" t="e">
        <f>IF('Κ18 ΓΥΝΑΙΚΕΣ'!#REF!="","",'Κ18 ΓΥΝΑΙΚΕΣ'!#REF!)</f>
        <v>#REF!</v>
      </c>
      <c r="K30" s="5" t="e">
        <f>IF('Κ18 ΓΥΝΑΙΚΕΣ'!#REF!="","",'Κ18 ΓΥΝΑΙΚΕΣ'!#REF!)</f>
        <v>#REF!</v>
      </c>
      <c r="L30" s="6" t="e">
        <f>IF('Κ18 ΓΥΝΑΙΚΕΣ'!#REF!="","",'Κ18 ΓΥΝΑΙΚΕΣ'!#REF!)</f>
        <v>#REF!</v>
      </c>
      <c r="M30" s="13"/>
      <c r="N30" s="4"/>
    </row>
    <row r="31" spans="1:16" ht="12.75">
      <c r="A31" s="84"/>
      <c r="B31" s="9" t="e">
        <f>IF('Κ18 ΓΥΝΑΙΚΕΣ'!#REF!="","",'Κ18 ΓΥΝΑΙΚΕΣ'!#REF!)</f>
        <v>#REF!</v>
      </c>
      <c r="C31" s="11" t="e">
        <f>'Κ18 ΓΥΝΑΙΚΕΣ'!#REF!</f>
        <v>#REF!</v>
      </c>
      <c r="D31" s="11"/>
      <c r="E31" s="11" t="e">
        <f>'Κ18 ΓΥΝΑΙΚΕΣ'!#REF!</f>
        <v>#REF!</v>
      </c>
      <c r="F31" s="11" t="e">
        <f>'Κ18 ΓΥΝΑΙΚΕΣ'!#REF!</f>
        <v>#REF!</v>
      </c>
      <c r="G31" s="11" t="e">
        <f>'Κ18 ΓΥΝΑΙΚΕΣ'!#REF!</f>
        <v>#REF!</v>
      </c>
      <c r="H31" s="11"/>
      <c r="I31" s="11" t="e">
        <f>'Κ18 ΓΥΝΑΙΚΕΣ'!#REF!</f>
        <v>#REF!</v>
      </c>
      <c r="J31" s="11"/>
      <c r="K31" s="11" t="e">
        <f>'Κ18 ΓΥΝΑΙΚΕΣ'!#REF!</f>
        <v>#REF!</v>
      </c>
      <c r="L31" s="27" t="e">
        <f>'Κ18 ΓΥΝΑΙΚΕΣ'!#REF!</f>
        <v>#REF!</v>
      </c>
      <c r="M31" s="12" t="e">
        <f>IF(IF(C31&lt;&gt;0,C31,0)+IF(E31&lt;&gt;0,E31,0)+IF(F31&lt;&gt;0,F31,0)+IF(G31&lt;&gt;0,G31,0)+IF(I31&lt;&gt;0,I31,0)+IF(K31&lt;&gt;0,K31,0)+IF(L31&lt;&gt;0,L31,0)&lt;&gt;0,IF(C31&lt;&gt;0,C31,0)+IF(E31&lt;&gt;0,E31,0)+IF(F31&lt;&gt;0,F31,0)+IF(G31&lt;&gt;0,G31,0)+IF(I31&lt;&gt;0,I31,0)+IF(K31&lt;&gt;0,K31,0)+IF(L31&lt;&gt;0,L31,0),"")</f>
        <v>#REF!</v>
      </c>
      <c r="N31" s="4"/>
      <c r="P31" s="3"/>
    </row>
    <row r="32" spans="1:14" ht="12.75">
      <c r="A32" s="83">
        <v>14</v>
      </c>
      <c r="B32" s="7" t="e">
        <f>IF('Κ18 ΓΥΝΑΙΚΕΣ'!#REF!="","",'Κ18 ΓΥΝΑΙΚΕΣ'!#REF!)</f>
        <v>#REF!</v>
      </c>
      <c r="C32" s="5" t="e">
        <f>IF('Κ18 ΓΥΝΑΙΚΕΣ'!#REF!="","",'Κ18 ΓΥΝΑΙΚΕΣ'!#REF!)</f>
        <v>#REF!</v>
      </c>
      <c r="D32" s="5" t="e">
        <f>IF('Κ18 ΓΥΝΑΙΚΕΣ'!#REF!="","",'Κ18 ΓΥΝΑΙΚΕΣ'!#REF!)</f>
        <v>#REF!</v>
      </c>
      <c r="E32" s="5" t="e">
        <f>IF('Κ18 ΓΥΝΑΙΚΕΣ'!#REF!="","",'Κ18 ΓΥΝΑΙΚΕΣ'!#REF!)</f>
        <v>#REF!</v>
      </c>
      <c r="F32" s="5" t="e">
        <f>IF('Κ18 ΓΥΝΑΙΚΕΣ'!#REF!="","",'Κ18 ΓΥΝΑΙΚΕΣ'!#REF!)</f>
        <v>#REF!</v>
      </c>
      <c r="G32" s="5" t="e">
        <f>IF('Κ18 ΓΥΝΑΙΚΕΣ'!#REF!="","",'Κ18 ΓΥΝΑΙΚΕΣ'!#REF!)</f>
        <v>#REF!</v>
      </c>
      <c r="H32" s="5" t="e">
        <f>IF('Κ18 ΓΥΝΑΙΚΕΣ'!#REF!="","",'Κ18 ΓΥΝΑΙΚΕΣ'!#REF!)</f>
        <v>#REF!</v>
      </c>
      <c r="I32" s="5" t="e">
        <f>IF('Κ18 ΓΥΝΑΙΚΕΣ'!#REF!="","",'Κ18 ΓΥΝΑΙΚΕΣ'!#REF!)</f>
        <v>#REF!</v>
      </c>
      <c r="J32" s="5" t="e">
        <f>IF('Κ18 ΓΥΝΑΙΚΕΣ'!#REF!="","",'Κ18 ΓΥΝΑΙΚΕΣ'!#REF!)</f>
        <v>#REF!</v>
      </c>
      <c r="K32" s="5" t="e">
        <f>IF('Κ18 ΓΥΝΑΙΚΕΣ'!#REF!="","",'Κ18 ΓΥΝΑΙΚΕΣ'!#REF!)</f>
        <v>#REF!</v>
      </c>
      <c r="L32" s="6" t="e">
        <f>IF('Κ18 ΓΥΝΑΙΚΕΣ'!#REF!="","",'Κ18 ΓΥΝΑΙΚΕΣ'!#REF!)</f>
        <v>#REF!</v>
      </c>
      <c r="M32" s="13"/>
      <c r="N32" s="4"/>
    </row>
    <row r="33" spans="1:16" ht="12.75">
      <c r="A33" s="84"/>
      <c r="B33" s="9" t="e">
        <f>IF('Κ18 ΓΥΝΑΙΚΕΣ'!#REF!="","",'Κ18 ΓΥΝΑΙΚΕΣ'!#REF!)</f>
        <v>#REF!</v>
      </c>
      <c r="C33" s="11" t="e">
        <f>'Κ18 ΓΥΝΑΙΚΕΣ'!#REF!</f>
        <v>#REF!</v>
      </c>
      <c r="D33" s="11"/>
      <c r="E33" s="11" t="e">
        <f>'Κ18 ΓΥΝΑΙΚΕΣ'!#REF!</f>
        <v>#REF!</v>
      </c>
      <c r="F33" s="11" t="e">
        <f>'Κ18 ΓΥΝΑΙΚΕΣ'!#REF!</f>
        <v>#REF!</v>
      </c>
      <c r="G33" s="11" t="e">
        <f>'Κ18 ΓΥΝΑΙΚΕΣ'!#REF!</f>
        <v>#REF!</v>
      </c>
      <c r="H33" s="11"/>
      <c r="I33" s="11" t="e">
        <f>'Κ18 ΓΥΝΑΙΚΕΣ'!#REF!</f>
        <v>#REF!</v>
      </c>
      <c r="J33" s="11"/>
      <c r="K33" s="11" t="e">
        <f>'Κ18 ΓΥΝΑΙΚΕΣ'!#REF!</f>
        <v>#REF!</v>
      </c>
      <c r="L33" s="27" t="e">
        <f>'Κ18 ΓΥΝΑΙΚΕΣ'!#REF!</f>
        <v>#REF!</v>
      </c>
      <c r="M33" s="12" t="e">
        <f>IF(IF(C33&lt;&gt;0,C33,0)+IF(E33&lt;&gt;0,E33,0)+IF(F33&lt;&gt;0,F33,0)+IF(G33&lt;&gt;0,G33,0)+IF(I33&lt;&gt;0,I33,0)+IF(K33&lt;&gt;0,K33,0)+IF(L33&lt;&gt;0,L33,0)&lt;&gt;0,IF(C33&lt;&gt;0,C33,0)+IF(E33&lt;&gt;0,E33,0)+IF(F33&lt;&gt;0,F33,0)+IF(G33&lt;&gt;0,G33,0)+IF(I33&lt;&gt;0,I33,0)+IF(K33&lt;&gt;0,K33,0)+IF(L33&lt;&gt;0,L33,0),"")</f>
        <v>#REF!</v>
      </c>
      <c r="N33" s="4"/>
      <c r="P33" s="3"/>
    </row>
    <row r="34" spans="1:14" ht="12.75">
      <c r="A34" s="83">
        <v>15</v>
      </c>
      <c r="B34" s="7" t="e">
        <f>IF('Κ18 ΓΥΝΑΙΚΕΣ'!#REF!="","",'Κ18 ΓΥΝΑΙΚΕΣ'!#REF!)</f>
        <v>#REF!</v>
      </c>
      <c r="C34" s="5" t="e">
        <f>IF('Κ18 ΓΥΝΑΙΚΕΣ'!#REF!="","",'Κ18 ΓΥΝΑΙΚΕΣ'!#REF!)</f>
        <v>#REF!</v>
      </c>
      <c r="D34" s="5" t="e">
        <f>IF('Κ18 ΓΥΝΑΙΚΕΣ'!#REF!="","",'Κ18 ΓΥΝΑΙΚΕΣ'!#REF!)</f>
        <v>#REF!</v>
      </c>
      <c r="E34" s="5" t="e">
        <f>IF('Κ18 ΓΥΝΑΙΚΕΣ'!#REF!="","",'Κ18 ΓΥΝΑΙΚΕΣ'!#REF!)</f>
        <v>#REF!</v>
      </c>
      <c r="F34" s="5" t="e">
        <f>IF('Κ18 ΓΥΝΑΙΚΕΣ'!#REF!="","",'Κ18 ΓΥΝΑΙΚΕΣ'!#REF!)</f>
        <v>#REF!</v>
      </c>
      <c r="G34" s="5" t="e">
        <f>IF('Κ18 ΓΥΝΑΙΚΕΣ'!#REF!="","",'Κ18 ΓΥΝΑΙΚΕΣ'!#REF!)</f>
        <v>#REF!</v>
      </c>
      <c r="H34" s="5" t="e">
        <f>IF('Κ18 ΓΥΝΑΙΚΕΣ'!#REF!="","",'Κ18 ΓΥΝΑΙΚΕΣ'!#REF!)</f>
        <v>#REF!</v>
      </c>
      <c r="I34" s="5" t="e">
        <f>IF('Κ18 ΓΥΝΑΙΚΕΣ'!#REF!="","",'Κ18 ΓΥΝΑΙΚΕΣ'!#REF!)</f>
        <v>#REF!</v>
      </c>
      <c r="J34" s="5" t="e">
        <f>IF('Κ18 ΓΥΝΑΙΚΕΣ'!#REF!="","",'Κ18 ΓΥΝΑΙΚΕΣ'!#REF!)</f>
        <v>#REF!</v>
      </c>
      <c r="K34" s="5" t="e">
        <f>IF('Κ18 ΓΥΝΑΙΚΕΣ'!#REF!="","",'Κ18 ΓΥΝΑΙΚΕΣ'!#REF!)</f>
        <v>#REF!</v>
      </c>
      <c r="L34" s="6" t="e">
        <f>IF('Κ18 ΓΥΝΑΙΚΕΣ'!#REF!="","",'Κ18 ΓΥΝΑΙΚΕΣ'!#REF!)</f>
        <v>#REF!</v>
      </c>
      <c r="M34" s="13"/>
      <c r="N34" s="4"/>
    </row>
    <row r="35" spans="1:16" ht="12.75">
      <c r="A35" s="84"/>
      <c r="B35" s="9" t="e">
        <f>IF('Κ18 ΓΥΝΑΙΚΕΣ'!#REF!="","",'Κ18 ΓΥΝΑΙΚΕΣ'!#REF!)</f>
        <v>#REF!</v>
      </c>
      <c r="C35" s="11" t="e">
        <f>'Κ18 ΓΥΝΑΙΚΕΣ'!#REF!</f>
        <v>#REF!</v>
      </c>
      <c r="D35" s="11"/>
      <c r="E35" s="11" t="e">
        <f>'Κ18 ΓΥΝΑΙΚΕΣ'!#REF!</f>
        <v>#REF!</v>
      </c>
      <c r="F35" s="11" t="e">
        <f>'Κ18 ΓΥΝΑΙΚΕΣ'!#REF!</f>
        <v>#REF!</v>
      </c>
      <c r="G35" s="11" t="e">
        <f>'Κ18 ΓΥΝΑΙΚΕΣ'!#REF!</f>
        <v>#REF!</v>
      </c>
      <c r="H35" s="11"/>
      <c r="I35" s="11" t="e">
        <f>'Κ18 ΓΥΝΑΙΚΕΣ'!#REF!</f>
        <v>#REF!</v>
      </c>
      <c r="J35" s="11"/>
      <c r="K35" s="11" t="e">
        <f>'Κ18 ΓΥΝΑΙΚΕΣ'!#REF!</f>
        <v>#REF!</v>
      </c>
      <c r="L35" s="27" t="e">
        <f>'Κ18 ΓΥΝΑΙΚΕΣ'!#REF!</f>
        <v>#REF!</v>
      </c>
      <c r="M35" s="12" t="e">
        <f>IF(IF(C35&lt;&gt;0,C35,0)+IF(E35&lt;&gt;0,E35,0)+IF(F35&lt;&gt;0,F35,0)+IF(G35&lt;&gt;0,G35,0)+IF(I35&lt;&gt;0,I35,0)+IF(K35&lt;&gt;0,K35,0)+IF(L35&lt;&gt;0,L35,0)&lt;&gt;0,IF(C35&lt;&gt;0,C35,0)+IF(E35&lt;&gt;0,E35,0)+IF(F35&lt;&gt;0,F35,0)+IF(G35&lt;&gt;0,G35,0)+IF(I35&lt;&gt;0,I35,0)+IF(K35&lt;&gt;0,K35,0)+IF(L35&lt;&gt;0,L35,0),"")</f>
        <v>#REF!</v>
      </c>
      <c r="N35" s="4"/>
      <c r="P35" s="3"/>
    </row>
    <row r="36" spans="1:14" ht="12.75">
      <c r="A36" s="83">
        <v>16</v>
      </c>
      <c r="B36" s="7" t="e">
        <f>IF('Κ18 ΓΥΝΑΙΚΕΣ'!#REF!="","",'Κ18 ΓΥΝΑΙΚΕΣ'!#REF!)</f>
        <v>#REF!</v>
      </c>
      <c r="C36" s="5" t="e">
        <f>IF('Κ18 ΓΥΝΑΙΚΕΣ'!#REF!="","",'Κ18 ΓΥΝΑΙΚΕΣ'!#REF!)</f>
        <v>#REF!</v>
      </c>
      <c r="D36" s="5" t="e">
        <f>IF('Κ18 ΓΥΝΑΙΚΕΣ'!#REF!="","",'Κ18 ΓΥΝΑΙΚΕΣ'!#REF!)</f>
        <v>#REF!</v>
      </c>
      <c r="E36" s="5" t="e">
        <f>IF('Κ18 ΓΥΝΑΙΚΕΣ'!#REF!="","",'Κ18 ΓΥΝΑΙΚΕΣ'!#REF!)</f>
        <v>#REF!</v>
      </c>
      <c r="F36" s="5" t="e">
        <f>IF('Κ18 ΓΥΝΑΙΚΕΣ'!#REF!="","",'Κ18 ΓΥΝΑΙΚΕΣ'!#REF!)</f>
        <v>#REF!</v>
      </c>
      <c r="G36" s="5" t="e">
        <f>IF('Κ18 ΓΥΝΑΙΚΕΣ'!#REF!="","",'Κ18 ΓΥΝΑΙΚΕΣ'!#REF!)</f>
        <v>#REF!</v>
      </c>
      <c r="H36" s="5" t="e">
        <f>IF('Κ18 ΓΥΝΑΙΚΕΣ'!#REF!="","",'Κ18 ΓΥΝΑΙΚΕΣ'!#REF!)</f>
        <v>#REF!</v>
      </c>
      <c r="I36" s="5" t="e">
        <f>IF('Κ18 ΓΥΝΑΙΚΕΣ'!#REF!="","",'Κ18 ΓΥΝΑΙΚΕΣ'!#REF!)</f>
        <v>#REF!</v>
      </c>
      <c r="J36" s="5" t="e">
        <f>IF('Κ18 ΓΥΝΑΙΚΕΣ'!#REF!="","",'Κ18 ΓΥΝΑΙΚΕΣ'!#REF!)</f>
        <v>#REF!</v>
      </c>
      <c r="K36" s="5" t="e">
        <f>IF('Κ18 ΓΥΝΑΙΚΕΣ'!#REF!="","",'Κ18 ΓΥΝΑΙΚΕΣ'!#REF!)</f>
        <v>#REF!</v>
      </c>
      <c r="L36" s="6" t="e">
        <f>IF('Κ18 ΓΥΝΑΙΚΕΣ'!#REF!="","",'Κ18 ΓΥΝΑΙΚΕΣ'!#REF!)</f>
        <v>#REF!</v>
      </c>
      <c r="M36" s="13"/>
      <c r="N36" s="4"/>
    </row>
    <row r="37" spans="1:16" ht="12.75">
      <c r="A37" s="84"/>
      <c r="B37" s="9" t="e">
        <f>IF('Κ18 ΓΥΝΑΙΚΕΣ'!#REF!="","",'Κ18 ΓΥΝΑΙΚΕΣ'!#REF!)</f>
        <v>#REF!</v>
      </c>
      <c r="C37" s="11" t="e">
        <f>'Κ18 ΓΥΝΑΙΚΕΣ'!#REF!</f>
        <v>#REF!</v>
      </c>
      <c r="D37" s="11"/>
      <c r="E37" s="11" t="e">
        <f>'Κ18 ΓΥΝΑΙΚΕΣ'!#REF!</f>
        <v>#REF!</v>
      </c>
      <c r="F37" s="11" t="e">
        <f>'Κ18 ΓΥΝΑΙΚΕΣ'!#REF!</f>
        <v>#REF!</v>
      </c>
      <c r="G37" s="11" t="e">
        <f>'Κ18 ΓΥΝΑΙΚΕΣ'!#REF!</f>
        <v>#REF!</v>
      </c>
      <c r="H37" s="11"/>
      <c r="I37" s="11" t="e">
        <f>'Κ18 ΓΥΝΑΙΚΕΣ'!#REF!</f>
        <v>#REF!</v>
      </c>
      <c r="J37" s="11"/>
      <c r="K37" s="11" t="e">
        <f>'Κ18 ΓΥΝΑΙΚΕΣ'!#REF!</f>
        <v>#REF!</v>
      </c>
      <c r="L37" s="27" t="e">
        <f>'Κ18 ΓΥΝΑΙΚΕΣ'!#REF!</f>
        <v>#REF!</v>
      </c>
      <c r="M37" s="12" t="e">
        <f>IF(IF(C37&lt;&gt;0,C37,0)+IF(E37&lt;&gt;0,E37,0)+IF(F37&lt;&gt;0,F37,0)+IF(G37&lt;&gt;0,G37,0)+IF(I37&lt;&gt;0,I37,0)+IF(K37&lt;&gt;0,K37,0)+IF(L37&lt;&gt;0,L37,0)&lt;&gt;0,IF(C37&lt;&gt;0,C37,0)+IF(E37&lt;&gt;0,E37,0)+IF(F37&lt;&gt;0,F37,0)+IF(G37&lt;&gt;0,G37,0)+IF(I37&lt;&gt;0,I37,0)+IF(K37&lt;&gt;0,K37,0)+IF(L37&lt;&gt;0,L37,0),"")</f>
        <v>#REF!</v>
      </c>
      <c r="N37" s="4"/>
      <c r="P37" s="3"/>
    </row>
    <row r="38" spans="1:14" ht="12.75">
      <c r="A38" s="83">
        <v>17</v>
      </c>
      <c r="B38" s="7" t="e">
        <f>IF('Κ18 ΓΥΝΑΙΚΕΣ'!#REF!="","",'Κ18 ΓΥΝΑΙΚΕΣ'!#REF!)</f>
        <v>#REF!</v>
      </c>
      <c r="C38" s="5" t="e">
        <f>IF('Κ18 ΓΥΝΑΙΚΕΣ'!#REF!="","",'Κ18 ΓΥΝΑΙΚΕΣ'!#REF!)</f>
        <v>#REF!</v>
      </c>
      <c r="D38" s="5" t="e">
        <f>IF('Κ18 ΓΥΝΑΙΚΕΣ'!#REF!="","",'Κ18 ΓΥΝΑΙΚΕΣ'!#REF!)</f>
        <v>#REF!</v>
      </c>
      <c r="E38" s="5" t="e">
        <f>IF('Κ18 ΓΥΝΑΙΚΕΣ'!#REF!="","",'Κ18 ΓΥΝΑΙΚΕΣ'!#REF!)</f>
        <v>#REF!</v>
      </c>
      <c r="F38" s="5" t="e">
        <f>IF('Κ18 ΓΥΝΑΙΚΕΣ'!#REF!="","",'Κ18 ΓΥΝΑΙΚΕΣ'!#REF!)</f>
        <v>#REF!</v>
      </c>
      <c r="G38" s="5" t="e">
        <f>IF('Κ18 ΓΥΝΑΙΚΕΣ'!#REF!="","",'Κ18 ΓΥΝΑΙΚΕΣ'!#REF!)</f>
        <v>#REF!</v>
      </c>
      <c r="H38" s="5" t="e">
        <f>IF('Κ18 ΓΥΝΑΙΚΕΣ'!#REF!="","",'Κ18 ΓΥΝΑΙΚΕΣ'!#REF!)</f>
        <v>#REF!</v>
      </c>
      <c r="I38" s="5" t="e">
        <f>IF('Κ18 ΓΥΝΑΙΚΕΣ'!#REF!="","",'Κ18 ΓΥΝΑΙΚΕΣ'!#REF!)</f>
        <v>#REF!</v>
      </c>
      <c r="J38" s="5" t="e">
        <f>IF('Κ18 ΓΥΝΑΙΚΕΣ'!#REF!="","",'Κ18 ΓΥΝΑΙΚΕΣ'!#REF!)</f>
        <v>#REF!</v>
      </c>
      <c r="K38" s="5" t="e">
        <f>IF('Κ18 ΓΥΝΑΙΚΕΣ'!#REF!="","",'Κ18 ΓΥΝΑΙΚΕΣ'!#REF!)</f>
        <v>#REF!</v>
      </c>
      <c r="L38" s="6" t="e">
        <f>IF('Κ18 ΓΥΝΑΙΚΕΣ'!#REF!="","",'Κ18 ΓΥΝΑΙΚΕΣ'!#REF!)</f>
        <v>#REF!</v>
      </c>
      <c r="M38" s="13"/>
      <c r="N38" s="4"/>
    </row>
    <row r="39" spans="1:16" ht="12.75">
      <c r="A39" s="84"/>
      <c r="B39" s="9" t="e">
        <f>IF('Κ18 ΓΥΝΑΙΚΕΣ'!#REF!="","",'Κ18 ΓΥΝΑΙΚΕΣ'!#REF!)</f>
        <v>#REF!</v>
      </c>
      <c r="C39" s="11" t="e">
        <f>'Κ18 ΓΥΝΑΙΚΕΣ'!#REF!</f>
        <v>#REF!</v>
      </c>
      <c r="D39" s="11"/>
      <c r="E39" s="11" t="e">
        <f>'Κ18 ΓΥΝΑΙΚΕΣ'!#REF!</f>
        <v>#REF!</v>
      </c>
      <c r="F39" s="11" t="e">
        <f>'Κ18 ΓΥΝΑΙΚΕΣ'!#REF!</f>
        <v>#REF!</v>
      </c>
      <c r="G39" s="11" t="e">
        <f>'Κ18 ΓΥΝΑΙΚΕΣ'!#REF!</f>
        <v>#REF!</v>
      </c>
      <c r="H39" s="11"/>
      <c r="I39" s="11" t="e">
        <f>'Κ18 ΓΥΝΑΙΚΕΣ'!#REF!</f>
        <v>#REF!</v>
      </c>
      <c r="J39" s="11"/>
      <c r="K39" s="11" t="e">
        <f>'Κ18 ΓΥΝΑΙΚΕΣ'!#REF!</f>
        <v>#REF!</v>
      </c>
      <c r="L39" s="27" t="e">
        <f>'Κ18 ΓΥΝΑΙΚΕΣ'!#REF!</f>
        <v>#REF!</v>
      </c>
      <c r="M39" s="12" t="e">
        <f>IF(IF(C39&lt;&gt;0,C39,0)+IF(E39&lt;&gt;0,E39,0)+IF(F39&lt;&gt;0,F39,0)+IF(G39&lt;&gt;0,G39,0)+IF(I39&lt;&gt;0,I39,0)+IF(K39&lt;&gt;0,K39,0)+IF(L39&lt;&gt;0,L39,0)&lt;&gt;0,IF(C39&lt;&gt;0,C39,0)+IF(E39&lt;&gt;0,E39,0)+IF(F39&lt;&gt;0,F39,0)+IF(G39&lt;&gt;0,G39,0)+IF(I39&lt;&gt;0,I39,0)+IF(K39&lt;&gt;0,K39,0)+IF(L39&lt;&gt;0,L39,0),"")</f>
        <v>#REF!</v>
      </c>
      <c r="N39" s="4"/>
      <c r="P39" s="3"/>
    </row>
    <row r="40" spans="1:13" ht="12.75">
      <c r="A40" s="83">
        <v>18</v>
      </c>
      <c r="B40" s="7" t="e">
        <f>IF('Κ18 ΓΥΝΑΙΚΕΣ'!#REF!="","",'Κ18 ΓΥΝΑΙΚΕΣ'!#REF!)</f>
        <v>#REF!</v>
      </c>
      <c r="C40" s="5" t="e">
        <f>IF('Κ18 ΓΥΝΑΙΚΕΣ'!#REF!="","",'Κ18 ΓΥΝΑΙΚΕΣ'!#REF!)</f>
        <v>#REF!</v>
      </c>
      <c r="D40" s="5" t="e">
        <f>IF('Κ18 ΓΥΝΑΙΚΕΣ'!#REF!="","",'Κ18 ΓΥΝΑΙΚΕΣ'!#REF!)</f>
        <v>#REF!</v>
      </c>
      <c r="E40" s="5" t="e">
        <f>IF('Κ18 ΓΥΝΑΙΚΕΣ'!#REF!="","",'Κ18 ΓΥΝΑΙΚΕΣ'!#REF!)</f>
        <v>#REF!</v>
      </c>
      <c r="F40" s="5" t="e">
        <f>IF('Κ18 ΓΥΝΑΙΚΕΣ'!#REF!="","",'Κ18 ΓΥΝΑΙΚΕΣ'!#REF!)</f>
        <v>#REF!</v>
      </c>
      <c r="G40" s="5" t="e">
        <f>IF('Κ18 ΓΥΝΑΙΚΕΣ'!#REF!="","",'Κ18 ΓΥΝΑΙΚΕΣ'!#REF!)</f>
        <v>#REF!</v>
      </c>
      <c r="H40" s="5" t="e">
        <f>IF('Κ18 ΓΥΝΑΙΚΕΣ'!#REF!="","",'Κ18 ΓΥΝΑΙΚΕΣ'!#REF!)</f>
        <v>#REF!</v>
      </c>
      <c r="I40" s="5" t="e">
        <f>IF('Κ18 ΓΥΝΑΙΚΕΣ'!#REF!="","",'Κ18 ΓΥΝΑΙΚΕΣ'!#REF!)</f>
        <v>#REF!</v>
      </c>
      <c r="J40" s="5" t="e">
        <f>IF('Κ18 ΓΥΝΑΙΚΕΣ'!#REF!="","",'Κ18 ΓΥΝΑΙΚΕΣ'!#REF!)</f>
        <v>#REF!</v>
      </c>
      <c r="K40" s="5" t="e">
        <f>IF('Κ18 ΓΥΝΑΙΚΕΣ'!#REF!="","",'Κ18 ΓΥΝΑΙΚΕΣ'!#REF!)</f>
        <v>#REF!</v>
      </c>
      <c r="L40" s="6" t="e">
        <f>IF('Κ18 ΓΥΝΑΙΚΕΣ'!#REF!="","",'Κ18 ΓΥΝΑΙΚΕΣ'!#REF!)</f>
        <v>#REF!</v>
      </c>
      <c r="M40" s="13"/>
    </row>
    <row r="41" spans="1:13" ht="12.75">
      <c r="A41" s="84"/>
      <c r="B41" s="9" t="e">
        <f>IF('Κ18 ΓΥΝΑΙΚΕΣ'!#REF!="","",'Κ18 ΓΥΝΑΙΚΕΣ'!#REF!)</f>
        <v>#REF!</v>
      </c>
      <c r="C41" s="11" t="e">
        <f>'Κ18 ΓΥΝΑΙΚΕΣ'!#REF!</f>
        <v>#REF!</v>
      </c>
      <c r="D41" s="11"/>
      <c r="E41" s="11" t="e">
        <f>'Κ18 ΓΥΝΑΙΚΕΣ'!#REF!</f>
        <v>#REF!</v>
      </c>
      <c r="F41" s="11" t="e">
        <f>'Κ18 ΓΥΝΑΙΚΕΣ'!#REF!</f>
        <v>#REF!</v>
      </c>
      <c r="G41" s="11" t="e">
        <f>'Κ18 ΓΥΝΑΙΚΕΣ'!#REF!</f>
        <v>#REF!</v>
      </c>
      <c r="H41" s="11"/>
      <c r="I41" s="11" t="e">
        <f>'Κ18 ΓΥΝΑΙΚΕΣ'!#REF!</f>
        <v>#REF!</v>
      </c>
      <c r="J41" s="11"/>
      <c r="K41" s="11" t="e">
        <f>'Κ18 ΓΥΝΑΙΚΕΣ'!#REF!</f>
        <v>#REF!</v>
      </c>
      <c r="L41" s="27" t="e">
        <f>'Κ18 ΓΥΝΑΙΚΕΣ'!#REF!</f>
        <v>#REF!</v>
      </c>
      <c r="M41" s="12" t="e">
        <f>IF(IF(C41&lt;&gt;0,C41,0)+IF(E41&lt;&gt;0,E41,0)+IF(F41&lt;&gt;0,F41,0)+IF(G41&lt;&gt;0,G41,0)+IF(I41&lt;&gt;0,I41,0)+IF(K41&lt;&gt;0,K41,0)+IF(L41&lt;&gt;0,L41,0)&lt;&gt;0,IF(C41&lt;&gt;0,C41,0)+IF(E41&lt;&gt;0,E41,0)+IF(F41&lt;&gt;0,F41,0)+IF(G41&lt;&gt;0,G41,0)+IF(I41&lt;&gt;0,I41,0)+IF(K41&lt;&gt;0,K41,0)+IF(L41&lt;&gt;0,L41,0),"")</f>
        <v>#REF!</v>
      </c>
    </row>
    <row r="42" spans="1:13" ht="12.75">
      <c r="A42" s="83">
        <v>19</v>
      </c>
      <c r="B42" s="7" t="e">
        <f>IF('Κ18 ΓΥΝΑΙΚΕΣ'!#REF!="","",'Κ18 ΓΥΝΑΙΚΕΣ'!#REF!)</f>
        <v>#REF!</v>
      </c>
      <c r="C42" s="5" t="e">
        <f>IF('Κ18 ΓΥΝΑΙΚΕΣ'!#REF!="","",'Κ18 ΓΥΝΑΙΚΕΣ'!#REF!)</f>
        <v>#REF!</v>
      </c>
      <c r="D42" s="5" t="e">
        <f>IF('Κ18 ΓΥΝΑΙΚΕΣ'!#REF!="","",'Κ18 ΓΥΝΑΙΚΕΣ'!#REF!)</f>
        <v>#REF!</v>
      </c>
      <c r="E42" s="5" t="e">
        <f>IF('Κ18 ΓΥΝΑΙΚΕΣ'!#REF!="","",'Κ18 ΓΥΝΑΙΚΕΣ'!#REF!)</f>
        <v>#REF!</v>
      </c>
      <c r="F42" s="5" t="e">
        <f>IF('Κ18 ΓΥΝΑΙΚΕΣ'!#REF!="","",'Κ18 ΓΥΝΑΙΚΕΣ'!#REF!)</f>
        <v>#REF!</v>
      </c>
      <c r="G42" s="5" t="e">
        <f>IF('Κ18 ΓΥΝΑΙΚΕΣ'!#REF!="","",'Κ18 ΓΥΝΑΙΚΕΣ'!#REF!)</f>
        <v>#REF!</v>
      </c>
      <c r="H42" s="5" t="e">
        <f>IF('Κ18 ΓΥΝΑΙΚΕΣ'!#REF!="","",'Κ18 ΓΥΝΑΙΚΕΣ'!#REF!)</f>
        <v>#REF!</v>
      </c>
      <c r="I42" s="5" t="e">
        <f>IF('Κ18 ΓΥΝΑΙΚΕΣ'!#REF!="","",'Κ18 ΓΥΝΑΙΚΕΣ'!#REF!)</f>
        <v>#REF!</v>
      </c>
      <c r="J42" s="5" t="e">
        <f>IF('Κ18 ΓΥΝΑΙΚΕΣ'!#REF!="","",'Κ18 ΓΥΝΑΙΚΕΣ'!#REF!)</f>
        <v>#REF!</v>
      </c>
      <c r="K42" s="5" t="e">
        <f>IF('Κ18 ΓΥΝΑΙΚΕΣ'!#REF!="","",'Κ18 ΓΥΝΑΙΚΕΣ'!#REF!)</f>
        <v>#REF!</v>
      </c>
      <c r="L42" s="6" t="e">
        <f>IF('Κ18 ΓΥΝΑΙΚΕΣ'!#REF!="","",'Κ18 ΓΥΝΑΙΚΕΣ'!#REF!)</f>
        <v>#REF!</v>
      </c>
      <c r="M42" s="13"/>
    </row>
    <row r="43" spans="1:13" ht="12.75">
      <c r="A43" s="84"/>
      <c r="B43" s="9" t="e">
        <f>IF('Κ18 ΓΥΝΑΙΚΕΣ'!#REF!="","",'Κ18 ΓΥΝΑΙΚΕΣ'!#REF!)</f>
        <v>#REF!</v>
      </c>
      <c r="C43" s="11" t="e">
        <f>'Κ18 ΓΥΝΑΙΚΕΣ'!#REF!</f>
        <v>#REF!</v>
      </c>
      <c r="D43" s="11"/>
      <c r="E43" s="11" t="e">
        <f>'Κ18 ΓΥΝΑΙΚΕΣ'!#REF!</f>
        <v>#REF!</v>
      </c>
      <c r="F43" s="11" t="e">
        <f>'Κ18 ΓΥΝΑΙΚΕΣ'!#REF!</f>
        <v>#REF!</v>
      </c>
      <c r="G43" s="11" t="e">
        <f>'Κ18 ΓΥΝΑΙΚΕΣ'!#REF!</f>
        <v>#REF!</v>
      </c>
      <c r="H43" s="11"/>
      <c r="I43" s="11" t="e">
        <f>'Κ18 ΓΥΝΑΙΚΕΣ'!#REF!</f>
        <v>#REF!</v>
      </c>
      <c r="J43" s="11"/>
      <c r="K43" s="11" t="e">
        <f>'Κ18 ΓΥΝΑΙΚΕΣ'!#REF!</f>
        <v>#REF!</v>
      </c>
      <c r="L43" s="27" t="e">
        <f>'Κ18 ΓΥΝΑΙΚΕΣ'!#REF!</f>
        <v>#REF!</v>
      </c>
      <c r="M43" s="12" t="e">
        <f>IF(IF(C43&lt;&gt;0,C43,0)+IF(E43&lt;&gt;0,E43,0)+IF(F43&lt;&gt;0,F43,0)+IF(G43&lt;&gt;0,G43,0)+IF(I43&lt;&gt;0,I43,0)+IF(K43&lt;&gt;0,K43,0)+IF(L43&lt;&gt;0,L43,0)&lt;&gt;0,IF(C43&lt;&gt;0,C43,0)+IF(E43&lt;&gt;0,E43,0)+IF(F43&lt;&gt;0,F43,0)+IF(G43&lt;&gt;0,G43,0)+IF(I43&lt;&gt;0,I43,0)+IF(K43&lt;&gt;0,K43,0)+IF(L43&lt;&gt;0,L43,0),"")</f>
        <v>#REF!</v>
      </c>
    </row>
    <row r="44" spans="1:13" ht="12.75">
      <c r="A44" s="83">
        <v>20</v>
      </c>
      <c r="B44" s="7" t="e">
        <f>IF('Κ18 ΓΥΝΑΙΚΕΣ'!#REF!="","",'Κ18 ΓΥΝΑΙΚΕΣ'!#REF!)</f>
        <v>#REF!</v>
      </c>
      <c r="C44" s="5" t="e">
        <f>IF('Κ18 ΓΥΝΑΙΚΕΣ'!#REF!="","",'Κ18 ΓΥΝΑΙΚΕΣ'!#REF!)</f>
        <v>#REF!</v>
      </c>
      <c r="D44" s="5" t="e">
        <f>IF('Κ18 ΓΥΝΑΙΚΕΣ'!#REF!="","",'Κ18 ΓΥΝΑΙΚΕΣ'!#REF!)</f>
        <v>#REF!</v>
      </c>
      <c r="E44" s="5" t="e">
        <f>IF('Κ18 ΓΥΝΑΙΚΕΣ'!#REF!="","",'Κ18 ΓΥΝΑΙΚΕΣ'!#REF!)</f>
        <v>#REF!</v>
      </c>
      <c r="F44" s="5" t="e">
        <f>IF('Κ18 ΓΥΝΑΙΚΕΣ'!#REF!="","",'Κ18 ΓΥΝΑΙΚΕΣ'!#REF!)</f>
        <v>#REF!</v>
      </c>
      <c r="G44" s="5" t="e">
        <f>IF('Κ18 ΓΥΝΑΙΚΕΣ'!#REF!="","",'Κ18 ΓΥΝΑΙΚΕΣ'!#REF!)</f>
        <v>#REF!</v>
      </c>
      <c r="H44" s="5" t="e">
        <f>IF('Κ18 ΓΥΝΑΙΚΕΣ'!#REF!="","",'Κ18 ΓΥΝΑΙΚΕΣ'!#REF!)</f>
        <v>#REF!</v>
      </c>
      <c r="I44" s="5" t="e">
        <f>IF('Κ18 ΓΥΝΑΙΚΕΣ'!#REF!="","",'Κ18 ΓΥΝΑΙΚΕΣ'!#REF!)</f>
        <v>#REF!</v>
      </c>
      <c r="J44" s="5" t="e">
        <f>IF('Κ18 ΓΥΝΑΙΚΕΣ'!#REF!="","",'Κ18 ΓΥΝΑΙΚΕΣ'!#REF!)</f>
        <v>#REF!</v>
      </c>
      <c r="K44" s="5" t="e">
        <f>IF('Κ18 ΓΥΝΑΙΚΕΣ'!#REF!="","",'Κ18 ΓΥΝΑΙΚΕΣ'!#REF!)</f>
        <v>#REF!</v>
      </c>
      <c r="L44" s="6" t="e">
        <f>IF('Κ18 ΓΥΝΑΙΚΕΣ'!#REF!="","",'Κ18 ΓΥΝΑΙΚΕΣ'!#REF!)</f>
        <v>#REF!</v>
      </c>
      <c r="M44" s="13"/>
    </row>
    <row r="45" spans="1:13" ht="12.75">
      <c r="A45" s="84"/>
      <c r="B45" s="9" t="e">
        <f>IF('Κ18 ΓΥΝΑΙΚΕΣ'!#REF!="","",'Κ18 ΓΥΝΑΙΚΕΣ'!#REF!)</f>
        <v>#REF!</v>
      </c>
      <c r="C45" s="11" t="e">
        <f>'Κ18 ΓΥΝΑΙΚΕΣ'!#REF!</f>
        <v>#REF!</v>
      </c>
      <c r="D45" s="11"/>
      <c r="E45" s="11" t="e">
        <f>'Κ18 ΓΥΝΑΙΚΕΣ'!#REF!</f>
        <v>#REF!</v>
      </c>
      <c r="F45" s="11" t="e">
        <f>'Κ18 ΓΥΝΑΙΚΕΣ'!#REF!</f>
        <v>#REF!</v>
      </c>
      <c r="G45" s="11" t="e">
        <f>'Κ18 ΓΥΝΑΙΚΕΣ'!#REF!</f>
        <v>#REF!</v>
      </c>
      <c r="H45" s="11"/>
      <c r="I45" s="11" t="e">
        <f>'Κ18 ΓΥΝΑΙΚΕΣ'!#REF!</f>
        <v>#REF!</v>
      </c>
      <c r="J45" s="11"/>
      <c r="K45" s="11" t="e">
        <f>'Κ18 ΓΥΝΑΙΚΕΣ'!#REF!</f>
        <v>#REF!</v>
      </c>
      <c r="L45" s="27" t="e">
        <f>'Κ18 ΓΥΝΑΙΚΕΣ'!#REF!</f>
        <v>#REF!</v>
      </c>
      <c r="M45" s="12" t="e">
        <f>IF(IF(C45&lt;&gt;0,C45,0)+IF(E45&lt;&gt;0,E45,0)+IF(F45&lt;&gt;0,F45,0)+IF(G45&lt;&gt;0,G45,0)+IF(I45&lt;&gt;0,I45,0)+IF(K45&lt;&gt;0,K45,0)+IF(L45&lt;&gt;0,L45,0)&lt;&gt;0,IF(C45&lt;&gt;0,C45,0)+IF(E45&lt;&gt;0,E45,0)+IF(F45&lt;&gt;0,F45,0)+IF(G45&lt;&gt;0,G45,0)+IF(I45&lt;&gt;0,I45,0)+IF(K45&lt;&gt;0,K45,0)+IF(L45&lt;&gt;0,L45,0),"")</f>
        <v>#REF!</v>
      </c>
    </row>
    <row r="46" spans="1:13" ht="12.75">
      <c r="A46" s="83">
        <v>21</v>
      </c>
      <c r="B46" s="7" t="e">
        <f>IF('Κ18 ΓΥΝΑΙΚΕΣ'!#REF!="","",'Κ18 ΓΥΝΑΙΚΕΣ'!#REF!)</f>
        <v>#REF!</v>
      </c>
      <c r="C46" s="5" t="e">
        <f>IF('Κ18 ΓΥΝΑΙΚΕΣ'!#REF!="","",'Κ18 ΓΥΝΑΙΚΕΣ'!#REF!)</f>
        <v>#REF!</v>
      </c>
      <c r="D46" s="5" t="e">
        <f>IF('Κ18 ΓΥΝΑΙΚΕΣ'!#REF!="","",'Κ18 ΓΥΝΑΙΚΕΣ'!#REF!)</f>
        <v>#REF!</v>
      </c>
      <c r="E46" s="5" t="e">
        <f>IF('Κ18 ΓΥΝΑΙΚΕΣ'!#REF!="","",'Κ18 ΓΥΝΑΙΚΕΣ'!#REF!)</f>
        <v>#REF!</v>
      </c>
      <c r="F46" s="5" t="e">
        <f>IF('Κ18 ΓΥΝΑΙΚΕΣ'!#REF!="","",'Κ18 ΓΥΝΑΙΚΕΣ'!#REF!)</f>
        <v>#REF!</v>
      </c>
      <c r="G46" s="5" t="e">
        <f>IF('Κ18 ΓΥΝΑΙΚΕΣ'!#REF!="","",'Κ18 ΓΥΝΑΙΚΕΣ'!#REF!)</f>
        <v>#REF!</v>
      </c>
      <c r="H46" s="5" t="e">
        <f>IF('Κ18 ΓΥΝΑΙΚΕΣ'!#REF!="","",'Κ18 ΓΥΝΑΙΚΕΣ'!#REF!)</f>
        <v>#REF!</v>
      </c>
      <c r="I46" s="5" t="e">
        <f>IF('Κ18 ΓΥΝΑΙΚΕΣ'!#REF!="","",'Κ18 ΓΥΝΑΙΚΕΣ'!#REF!)</f>
        <v>#REF!</v>
      </c>
      <c r="J46" s="5" t="e">
        <f>IF('Κ18 ΓΥΝΑΙΚΕΣ'!#REF!="","",'Κ18 ΓΥΝΑΙΚΕΣ'!#REF!)</f>
        <v>#REF!</v>
      </c>
      <c r="K46" s="5" t="e">
        <f>IF('Κ18 ΓΥΝΑΙΚΕΣ'!#REF!="","",'Κ18 ΓΥΝΑΙΚΕΣ'!#REF!)</f>
        <v>#REF!</v>
      </c>
      <c r="L46" s="6" t="e">
        <f>IF('Κ18 ΓΥΝΑΙΚΕΣ'!#REF!="","",'Κ18 ΓΥΝΑΙΚΕΣ'!#REF!)</f>
        <v>#REF!</v>
      </c>
      <c r="M46" s="13"/>
    </row>
    <row r="47" spans="1:13" ht="12.75">
      <c r="A47" s="84"/>
      <c r="B47" s="9" t="e">
        <f>IF('Κ18 ΓΥΝΑΙΚΕΣ'!#REF!="","",'Κ18 ΓΥΝΑΙΚΕΣ'!#REF!)</f>
        <v>#REF!</v>
      </c>
      <c r="C47" s="11" t="e">
        <f>'Κ18 ΓΥΝΑΙΚΕΣ'!#REF!</f>
        <v>#REF!</v>
      </c>
      <c r="D47" s="11"/>
      <c r="E47" s="11" t="e">
        <f>'Κ18 ΓΥΝΑΙΚΕΣ'!#REF!</f>
        <v>#REF!</v>
      </c>
      <c r="F47" s="11" t="e">
        <f>'Κ18 ΓΥΝΑΙΚΕΣ'!#REF!</f>
        <v>#REF!</v>
      </c>
      <c r="G47" s="11" t="e">
        <f>'Κ18 ΓΥΝΑΙΚΕΣ'!#REF!</f>
        <v>#REF!</v>
      </c>
      <c r="H47" s="11"/>
      <c r="I47" s="11" t="e">
        <f>'Κ18 ΓΥΝΑΙΚΕΣ'!#REF!</f>
        <v>#REF!</v>
      </c>
      <c r="J47" s="11"/>
      <c r="K47" s="11" t="e">
        <f>'Κ18 ΓΥΝΑΙΚΕΣ'!#REF!</f>
        <v>#REF!</v>
      </c>
      <c r="L47" s="27" t="e">
        <f>'Κ18 ΓΥΝΑΙΚΕΣ'!#REF!</f>
        <v>#REF!</v>
      </c>
      <c r="M47" s="12" t="e">
        <f>IF(IF(C47&lt;&gt;0,C47,0)+IF(E47&lt;&gt;0,E47,0)+IF(F47&lt;&gt;0,F47,0)+IF(G47&lt;&gt;0,G47,0)+IF(I47&lt;&gt;0,I47,0)+IF(K47&lt;&gt;0,K47,0)+IF(L47&lt;&gt;0,L47,0)&lt;&gt;0,IF(C47&lt;&gt;0,C47,0)+IF(E47&lt;&gt;0,E47,0)+IF(F47&lt;&gt;0,F47,0)+IF(G47&lt;&gt;0,G47,0)+IF(I47&lt;&gt;0,I47,0)+IF(K47&lt;&gt;0,K47,0)+IF(L47&lt;&gt;0,L47,0),"")</f>
        <v>#REF!</v>
      </c>
    </row>
    <row r="48" spans="1:13" ht="12.75">
      <c r="A48" s="83">
        <v>22</v>
      </c>
      <c r="B48" s="7" t="e">
        <f>IF('Κ18 ΓΥΝΑΙΚΕΣ'!#REF!="","",'Κ18 ΓΥΝΑΙΚΕΣ'!#REF!)</f>
        <v>#REF!</v>
      </c>
      <c r="C48" s="5" t="e">
        <f>IF('Κ18 ΓΥΝΑΙΚΕΣ'!#REF!="","",'Κ18 ΓΥΝΑΙΚΕΣ'!#REF!)</f>
        <v>#REF!</v>
      </c>
      <c r="D48" s="5" t="e">
        <f>IF('Κ18 ΓΥΝΑΙΚΕΣ'!#REF!="","",'Κ18 ΓΥΝΑΙΚΕΣ'!#REF!)</f>
        <v>#REF!</v>
      </c>
      <c r="E48" s="5" t="e">
        <f>IF('Κ18 ΓΥΝΑΙΚΕΣ'!#REF!="","",'Κ18 ΓΥΝΑΙΚΕΣ'!#REF!)</f>
        <v>#REF!</v>
      </c>
      <c r="F48" s="5" t="e">
        <f>IF('Κ18 ΓΥΝΑΙΚΕΣ'!#REF!="","",'Κ18 ΓΥΝΑΙΚΕΣ'!#REF!)</f>
        <v>#REF!</v>
      </c>
      <c r="G48" s="5" t="e">
        <f>IF('Κ18 ΓΥΝΑΙΚΕΣ'!#REF!="","",'Κ18 ΓΥΝΑΙΚΕΣ'!#REF!)</f>
        <v>#REF!</v>
      </c>
      <c r="H48" s="5" t="e">
        <f>IF('Κ18 ΓΥΝΑΙΚΕΣ'!#REF!="","",'Κ18 ΓΥΝΑΙΚΕΣ'!#REF!)</f>
        <v>#REF!</v>
      </c>
      <c r="I48" s="5" t="e">
        <f>IF('Κ18 ΓΥΝΑΙΚΕΣ'!#REF!="","",'Κ18 ΓΥΝΑΙΚΕΣ'!#REF!)</f>
        <v>#REF!</v>
      </c>
      <c r="J48" s="5" t="e">
        <f>IF('Κ18 ΓΥΝΑΙΚΕΣ'!#REF!="","",'Κ18 ΓΥΝΑΙΚΕΣ'!#REF!)</f>
        <v>#REF!</v>
      </c>
      <c r="K48" s="5" t="e">
        <f>IF('Κ18 ΓΥΝΑΙΚΕΣ'!#REF!="","",'Κ18 ΓΥΝΑΙΚΕΣ'!#REF!)</f>
        <v>#REF!</v>
      </c>
      <c r="L48" s="5" t="e">
        <f>IF('Κ18 ΓΥΝΑΙΚΕΣ'!#REF!="","",'Κ18 ΓΥΝΑΙΚΕΣ'!#REF!)</f>
        <v>#REF!</v>
      </c>
      <c r="M48" s="5"/>
    </row>
    <row r="49" spans="1:13" ht="12.75">
      <c r="A49" s="84"/>
      <c r="B49" s="9" t="e">
        <f>IF('Κ18 ΓΥΝΑΙΚΕΣ'!#REF!="","",'Κ18 ΓΥΝΑΙΚΕΣ'!#REF!)</f>
        <v>#REF!</v>
      </c>
      <c r="C49" s="11" t="e">
        <f>'Κ18 ΓΥΝΑΙΚΕΣ'!#REF!</f>
        <v>#REF!</v>
      </c>
      <c r="D49" s="11"/>
      <c r="E49" s="11" t="e">
        <f>'Κ18 ΓΥΝΑΙΚΕΣ'!#REF!</f>
        <v>#REF!</v>
      </c>
      <c r="F49" s="11" t="e">
        <f>'Κ18 ΓΥΝΑΙΚΕΣ'!#REF!</f>
        <v>#REF!</v>
      </c>
      <c r="G49" s="11" t="e">
        <f>'Κ18 ΓΥΝΑΙΚΕΣ'!#REF!</f>
        <v>#REF!</v>
      </c>
      <c r="H49" s="11"/>
      <c r="I49" s="11" t="e">
        <f>'Κ18 ΓΥΝΑΙΚΕΣ'!#REF!</f>
        <v>#REF!</v>
      </c>
      <c r="J49" s="11"/>
      <c r="K49" s="11" t="e">
        <f>'Κ18 ΓΥΝΑΙΚΕΣ'!#REF!</f>
        <v>#REF!</v>
      </c>
      <c r="L49" s="27" t="e">
        <f>'Κ18 ΓΥΝΑΙΚΕΣ'!#REF!</f>
        <v>#REF!</v>
      </c>
      <c r="M49" s="12" t="e">
        <f>IF(IF(C49&lt;&gt;0,C49,0)+IF(E49&lt;&gt;0,E49,0)+IF(F49&lt;&gt;0,F49,0)+IF(G49&lt;&gt;0,G49,0)+IF(I49&lt;&gt;0,I49,0)+IF(K49&lt;&gt;0,K49,0)+IF(L49&lt;&gt;0,L49,0)&lt;&gt;0,IF(C49&lt;&gt;0,C49,0)+IF(E49&lt;&gt;0,E49,0)+IF(F49&lt;&gt;0,F49,0)+IF(G49&lt;&gt;0,G49,0)+IF(I49&lt;&gt;0,I49,0)+IF(K49&lt;&gt;0,K49,0)+IF(L49&lt;&gt;0,L49,0),"")</f>
        <v>#REF!</v>
      </c>
    </row>
  </sheetData>
  <sheetProtection/>
  <mergeCells count="22">
    <mergeCell ref="A38:A39"/>
    <mergeCell ref="A28:A29"/>
    <mergeCell ref="A30:A31"/>
    <mergeCell ref="A32:A33"/>
    <mergeCell ref="A34:A35"/>
    <mergeCell ref="A36:A37"/>
    <mergeCell ref="A6:A7"/>
    <mergeCell ref="A10:A11"/>
    <mergeCell ref="A12:A13"/>
    <mergeCell ref="A14:A15"/>
    <mergeCell ref="A8:A9"/>
    <mergeCell ref="A20:A21"/>
    <mergeCell ref="A44:A45"/>
    <mergeCell ref="A46:A47"/>
    <mergeCell ref="A48:A49"/>
    <mergeCell ref="A16:A17"/>
    <mergeCell ref="A18:A19"/>
    <mergeCell ref="A22:A23"/>
    <mergeCell ref="A24:A25"/>
    <mergeCell ref="A26:A27"/>
    <mergeCell ref="A40:A41"/>
    <mergeCell ref="A42:A43"/>
  </mergeCells>
  <printOptions horizontalCentered="1" verticalCentered="1"/>
  <pageMargins left="0.984251968503937" right="0.2755905511811024" top="0.3937007874015748" bottom="0.5511811023622047" header="0.31496062992125984" footer="0.433070866141732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Enn Endjärv</dc:creator>
  <cp:keywords/>
  <dc:description/>
  <cp:lastModifiedBy>Χρήστος</cp:lastModifiedBy>
  <cp:lastPrinted>2023-04-23T12:28:15Z</cp:lastPrinted>
  <dcterms:created xsi:type="dcterms:W3CDTF">1999-09-22T13:06:05Z</dcterms:created>
  <dcterms:modified xsi:type="dcterms:W3CDTF">2023-04-23T12:29:11Z</dcterms:modified>
  <cp:category/>
  <cp:version/>
  <cp:contentType/>
  <cp:contentStatus/>
</cp:coreProperties>
</file>